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dimitrova\Documents\V A L E R I Y A\2023 Godina\PROGRAMEN budjet - OTCHET 2023\ЮНИ 2023\"/>
    </mc:Choice>
  </mc:AlternateContent>
  <bookViews>
    <workbookView xWindow="-120" yWindow="-120" windowWidth="20730" windowHeight="11160" tabRatio="847" activeTab="1"/>
  </bookViews>
  <sheets>
    <sheet name="политики+програми" sheetId="2" r:id="rId1"/>
    <sheet name="Програми - ОБЩО" sheetId="3" r:id="rId2"/>
    <sheet name="Програми 1" sheetId="4" r:id="rId3"/>
    <sheet name="Програми 2" sheetId="5" r:id="rId4"/>
    <sheet name="Програми 3" sheetId="6" r:id="rId5"/>
    <sheet name="Програми 4" sheetId="7" r:id="rId6"/>
    <sheet name="Програми 5" sheetId="8" r:id="rId7"/>
    <sheet name="Програми 6" sheetId="9" r:id="rId8"/>
    <sheet name="Програми 7" sheetId="10" r:id="rId9"/>
    <sheet name="Програми 8" sheetId="11" r:id="rId10"/>
    <sheet name="Програми 9" sheetId="12" r:id="rId11"/>
  </sheets>
  <calcPr calcId="162913"/>
</workbook>
</file>

<file path=xl/calcChain.xml><?xml version="1.0" encoding="utf-8"?>
<calcChain xmlns="http://schemas.openxmlformats.org/spreadsheetml/2006/main">
  <c r="F22" i="7" l="1"/>
  <c r="H27" i="3" l="1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F28" i="7"/>
  <c r="D16" i="4" l="1"/>
  <c r="E16" i="4"/>
  <c r="F16" i="4"/>
  <c r="G16" i="4"/>
  <c r="H16" i="4"/>
  <c r="D16" i="5"/>
  <c r="E16" i="5"/>
  <c r="F16" i="5"/>
  <c r="G16" i="5"/>
  <c r="H16" i="5"/>
  <c r="D16" i="6"/>
  <c r="E16" i="6"/>
  <c r="F16" i="6"/>
  <c r="G16" i="6"/>
  <c r="H16" i="6"/>
  <c r="D16" i="7"/>
  <c r="E16" i="7"/>
  <c r="F16" i="7"/>
  <c r="G16" i="7"/>
  <c r="H16" i="7"/>
  <c r="D16" i="8"/>
  <c r="E16" i="8"/>
  <c r="F16" i="8"/>
  <c r="G16" i="8"/>
  <c r="H16" i="8"/>
  <c r="D16" i="9"/>
  <c r="E16" i="9"/>
  <c r="F16" i="9"/>
  <c r="G16" i="9"/>
  <c r="H16" i="9"/>
  <c r="D16" i="10"/>
  <c r="E16" i="10"/>
  <c r="F16" i="10"/>
  <c r="G16" i="10"/>
  <c r="H16" i="10"/>
  <c r="D16" i="11"/>
  <c r="D41" i="11" s="1"/>
  <c r="D27" i="2" s="1"/>
  <c r="E16" i="11"/>
  <c r="F16" i="11"/>
  <c r="G16" i="11"/>
  <c r="H16" i="11"/>
  <c r="D16" i="12"/>
  <c r="E16" i="12"/>
  <c r="F16" i="12"/>
  <c r="G16" i="12"/>
  <c r="H16" i="12"/>
  <c r="C16" i="4"/>
  <c r="C16" i="5"/>
  <c r="C16" i="6"/>
  <c r="C16" i="7"/>
  <c r="C16" i="8"/>
  <c r="C16" i="9"/>
  <c r="C16" i="10"/>
  <c r="C16" i="11"/>
  <c r="C16" i="12"/>
  <c r="C19" i="3"/>
  <c r="D19" i="3"/>
  <c r="E19" i="3"/>
  <c r="F19" i="3"/>
  <c r="G19" i="3"/>
  <c r="H19" i="3"/>
  <c r="C20" i="3"/>
  <c r="D20" i="3"/>
  <c r="E20" i="3"/>
  <c r="F20" i="3"/>
  <c r="G20" i="3"/>
  <c r="H20" i="3"/>
  <c r="C21" i="3"/>
  <c r="D21" i="3"/>
  <c r="E21" i="3"/>
  <c r="F21" i="3"/>
  <c r="G21" i="3"/>
  <c r="H21" i="3"/>
  <c r="C22" i="3"/>
  <c r="D22" i="3"/>
  <c r="E22" i="3"/>
  <c r="F22" i="3"/>
  <c r="G22" i="3"/>
  <c r="H22" i="3"/>
  <c r="C23" i="3"/>
  <c r="D23" i="3"/>
  <c r="E23" i="3"/>
  <c r="F23" i="3"/>
  <c r="G23" i="3"/>
  <c r="H23" i="3"/>
  <c r="C24" i="3"/>
  <c r="D24" i="3"/>
  <c r="E24" i="3"/>
  <c r="F24" i="3"/>
  <c r="G24" i="3"/>
  <c r="H24" i="3"/>
  <c r="C28" i="3"/>
  <c r="D28" i="3"/>
  <c r="E28" i="3"/>
  <c r="F28" i="3"/>
  <c r="G28" i="3"/>
  <c r="H28" i="3"/>
  <c r="C29" i="3"/>
  <c r="D29" i="3"/>
  <c r="E29" i="3"/>
  <c r="F29" i="3"/>
  <c r="G29" i="3"/>
  <c r="H29" i="3"/>
  <c r="C30" i="3"/>
  <c r="D30" i="3"/>
  <c r="E30" i="3"/>
  <c r="F30" i="3"/>
  <c r="G30" i="3"/>
  <c r="H30" i="3"/>
  <c r="C31" i="3"/>
  <c r="D31" i="3"/>
  <c r="E31" i="3"/>
  <c r="F31" i="3"/>
  <c r="G31" i="3"/>
  <c r="H31" i="3"/>
  <c r="C32" i="3"/>
  <c r="D32" i="3"/>
  <c r="E32" i="3"/>
  <c r="F32" i="3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C35" i="3"/>
  <c r="D35" i="3"/>
  <c r="E35" i="3"/>
  <c r="F35" i="3"/>
  <c r="G35" i="3"/>
  <c r="H35" i="3"/>
  <c r="C36" i="3"/>
  <c r="D36" i="3"/>
  <c r="E36" i="3"/>
  <c r="F36" i="3"/>
  <c r="G36" i="3"/>
  <c r="H36" i="3"/>
  <c r="C37" i="3"/>
  <c r="D37" i="3"/>
  <c r="E37" i="3"/>
  <c r="F37" i="3"/>
  <c r="G37" i="3"/>
  <c r="H37" i="3"/>
  <c r="C38" i="3"/>
  <c r="D38" i="3"/>
  <c r="E38" i="3"/>
  <c r="F38" i="3"/>
  <c r="G38" i="3"/>
  <c r="H38" i="3"/>
  <c r="C39" i="3"/>
  <c r="D39" i="3"/>
  <c r="E39" i="3"/>
  <c r="F39" i="3"/>
  <c r="G39" i="3"/>
  <c r="H39" i="3"/>
  <c r="H43" i="3"/>
  <c r="G43" i="3"/>
  <c r="F43" i="3"/>
  <c r="E43" i="3"/>
  <c r="D43" i="3"/>
  <c r="C43" i="3"/>
  <c r="H18" i="3"/>
  <c r="G18" i="3"/>
  <c r="F18" i="3"/>
  <c r="E18" i="3"/>
  <c r="D18" i="3"/>
  <c r="C18" i="3"/>
  <c r="C13" i="3"/>
  <c r="D13" i="3"/>
  <c r="E13" i="3"/>
  <c r="F13" i="3"/>
  <c r="G13" i="3"/>
  <c r="H13" i="3"/>
  <c r="C14" i="3"/>
  <c r="D14" i="3"/>
  <c r="E14" i="3"/>
  <c r="F14" i="3"/>
  <c r="G14" i="3"/>
  <c r="H14" i="3"/>
  <c r="D12" i="3"/>
  <c r="E12" i="3"/>
  <c r="F12" i="3"/>
  <c r="G12" i="3"/>
  <c r="H12" i="3"/>
  <c r="C12" i="3"/>
  <c r="H10" i="12"/>
  <c r="G10" i="12"/>
  <c r="F10" i="12"/>
  <c r="E10" i="12"/>
  <c r="D10" i="12"/>
  <c r="C10" i="12"/>
  <c r="C41" i="12" s="1"/>
  <c r="C28" i="2" s="1"/>
  <c r="H10" i="11"/>
  <c r="G10" i="11"/>
  <c r="F10" i="11"/>
  <c r="F41" i="11" s="1"/>
  <c r="F27" i="2" s="1"/>
  <c r="E10" i="11"/>
  <c r="E41" i="11" s="1"/>
  <c r="E27" i="2" s="1"/>
  <c r="D10" i="11"/>
  <c r="C10" i="11"/>
  <c r="H10" i="10"/>
  <c r="G10" i="10"/>
  <c r="F10" i="10"/>
  <c r="E10" i="10"/>
  <c r="D10" i="10"/>
  <c r="C10" i="10"/>
  <c r="H41" i="9"/>
  <c r="H24" i="2" s="1"/>
  <c r="H23" i="2" s="1"/>
  <c r="H10" i="9"/>
  <c r="G10" i="9"/>
  <c r="F10" i="9"/>
  <c r="E10" i="9"/>
  <c r="D10" i="9"/>
  <c r="C10" i="9"/>
  <c r="H10" i="8"/>
  <c r="G10" i="8"/>
  <c r="F10" i="8"/>
  <c r="E10" i="8"/>
  <c r="D10" i="8"/>
  <c r="C10" i="8"/>
  <c r="H10" i="7"/>
  <c r="G10" i="7"/>
  <c r="F10" i="7"/>
  <c r="E10" i="7"/>
  <c r="D10" i="7"/>
  <c r="C10" i="7"/>
  <c r="H10" i="6"/>
  <c r="G10" i="6"/>
  <c r="F10" i="6"/>
  <c r="E10" i="6"/>
  <c r="D10" i="6"/>
  <c r="C10" i="6"/>
  <c r="H10" i="5"/>
  <c r="G10" i="5"/>
  <c r="F10" i="5"/>
  <c r="E10" i="5"/>
  <c r="D10" i="5"/>
  <c r="C10" i="5"/>
  <c r="H10" i="4"/>
  <c r="G10" i="4"/>
  <c r="F10" i="4"/>
  <c r="E10" i="4"/>
  <c r="D10" i="4"/>
  <c r="C10" i="4"/>
  <c r="H41" i="11" l="1"/>
  <c r="H27" i="2" s="1"/>
  <c r="F41" i="9"/>
  <c r="F24" i="2" s="1"/>
  <c r="F23" i="2" s="1"/>
  <c r="C41" i="10"/>
  <c r="C25" i="2" s="1"/>
  <c r="H41" i="10"/>
  <c r="H25" i="2" s="1"/>
  <c r="D41" i="10"/>
  <c r="D25" i="2" s="1"/>
  <c r="D41" i="9"/>
  <c r="D24" i="2" s="1"/>
  <c r="D23" i="2" s="1"/>
  <c r="H41" i="12"/>
  <c r="H28" i="2" s="1"/>
  <c r="H26" i="2" s="1"/>
  <c r="D41" i="12"/>
  <c r="D28" i="2" s="1"/>
  <c r="D26" i="2" s="1"/>
  <c r="C41" i="11"/>
  <c r="C27" i="2" s="1"/>
  <c r="E41" i="5"/>
  <c r="E16" i="2" s="1"/>
  <c r="F41" i="10"/>
  <c r="F25" i="2" s="1"/>
  <c r="F41" i="12"/>
  <c r="F28" i="2" s="1"/>
  <c r="F26" i="2" s="1"/>
  <c r="H10" i="3"/>
  <c r="D10" i="3"/>
  <c r="F10" i="3"/>
  <c r="C26" i="2"/>
  <c r="G41" i="11"/>
  <c r="G27" i="2" s="1"/>
  <c r="G41" i="10"/>
  <c r="G25" i="2" s="1"/>
  <c r="D41" i="6"/>
  <c r="D18" i="2" s="1"/>
  <c r="D17" i="2" s="1"/>
  <c r="H41" i="6"/>
  <c r="H18" i="2" s="1"/>
  <c r="H17" i="2" s="1"/>
  <c r="D41" i="5"/>
  <c r="D16" i="2" s="1"/>
  <c r="H41" i="5"/>
  <c r="H16" i="2" s="1"/>
  <c r="E41" i="4"/>
  <c r="E15" i="2" s="1"/>
  <c r="D16" i="3"/>
  <c r="D41" i="3" s="1"/>
  <c r="F16" i="3"/>
  <c r="C16" i="3"/>
  <c r="G16" i="3"/>
  <c r="H16" i="3"/>
  <c r="H41" i="3" s="1"/>
  <c r="D41" i="4"/>
  <c r="D15" i="2" s="1"/>
  <c r="H41" i="4"/>
  <c r="H15" i="2" s="1"/>
  <c r="E41" i="12"/>
  <c r="E28" i="2" s="1"/>
  <c r="E26" i="2" s="1"/>
  <c r="E41" i="10"/>
  <c r="E25" i="2" s="1"/>
  <c r="E16" i="3"/>
  <c r="E10" i="3"/>
  <c r="G41" i="12"/>
  <c r="G28" i="2" s="1"/>
  <c r="G10" i="3"/>
  <c r="C10" i="3"/>
  <c r="F41" i="4"/>
  <c r="F15" i="2" s="1"/>
  <c r="F41" i="5"/>
  <c r="F16" i="2" s="1"/>
  <c r="F41" i="6"/>
  <c r="F18" i="2" s="1"/>
  <c r="F17" i="2" s="1"/>
  <c r="D41" i="7"/>
  <c r="D20" i="2" s="1"/>
  <c r="D19" i="2" s="1"/>
  <c r="H41" i="7"/>
  <c r="H20" i="2" s="1"/>
  <c r="H19" i="2" s="1"/>
  <c r="F41" i="7"/>
  <c r="F20" i="2" s="1"/>
  <c r="F19" i="2" s="1"/>
  <c r="D41" i="8"/>
  <c r="D22" i="2" s="1"/>
  <c r="D21" i="2" s="1"/>
  <c r="H41" i="8"/>
  <c r="H22" i="2" s="1"/>
  <c r="H21" i="2" s="1"/>
  <c r="F41" i="8"/>
  <c r="F22" i="2" s="1"/>
  <c r="F21" i="2" s="1"/>
  <c r="C41" i="4"/>
  <c r="C15" i="2" s="1"/>
  <c r="G41" i="4"/>
  <c r="G15" i="2" s="1"/>
  <c r="G14" i="2" s="1"/>
  <c r="C41" i="5"/>
  <c r="C16" i="2" s="1"/>
  <c r="G41" i="5"/>
  <c r="G16" i="2" s="1"/>
  <c r="E41" i="6"/>
  <c r="E18" i="2" s="1"/>
  <c r="E17" i="2" s="1"/>
  <c r="C41" i="6"/>
  <c r="C18" i="2" s="1"/>
  <c r="C17" i="2" s="1"/>
  <c r="G41" i="6"/>
  <c r="G18" i="2" s="1"/>
  <c r="G17" i="2" s="1"/>
  <c r="E41" i="7"/>
  <c r="E20" i="2" s="1"/>
  <c r="E19" i="2" s="1"/>
  <c r="C41" i="7"/>
  <c r="C20" i="2" s="1"/>
  <c r="C19" i="2" s="1"/>
  <c r="G41" i="7"/>
  <c r="G20" i="2" s="1"/>
  <c r="G19" i="2" s="1"/>
  <c r="E41" i="8"/>
  <c r="E22" i="2" s="1"/>
  <c r="E21" i="2" s="1"/>
  <c r="C41" i="8"/>
  <c r="C22" i="2" s="1"/>
  <c r="C21" i="2" s="1"/>
  <c r="G41" i="8"/>
  <c r="G22" i="2" s="1"/>
  <c r="G21" i="2" s="1"/>
  <c r="E41" i="9"/>
  <c r="E24" i="2" s="1"/>
  <c r="E23" i="2" s="1"/>
  <c r="C41" i="9"/>
  <c r="C24" i="2" s="1"/>
  <c r="C23" i="2" s="1"/>
  <c r="G41" i="9"/>
  <c r="G24" i="2" s="1"/>
  <c r="G23" i="2" s="1"/>
  <c r="E14" i="2" l="1"/>
  <c r="H14" i="2"/>
  <c r="F41" i="3"/>
  <c r="G26" i="2"/>
  <c r="G30" i="2" s="1"/>
  <c r="H30" i="2"/>
  <c r="C14" i="2"/>
  <c r="C30" i="2" s="1"/>
  <c r="F14" i="2"/>
  <c r="F30" i="2" s="1"/>
  <c r="D14" i="2"/>
  <c r="D30" i="2" s="1"/>
  <c r="G41" i="3"/>
  <c r="E41" i="3"/>
  <c r="E30" i="2"/>
  <c r="C41" i="3"/>
</calcChain>
</file>

<file path=xl/sharedStrings.xml><?xml version="1.0" encoding="utf-8"?>
<sst xmlns="http://schemas.openxmlformats.org/spreadsheetml/2006/main" count="515" uniqueCount="92">
  <si>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</si>
  <si>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</si>
  <si>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</si>
  <si>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</si>
  <si>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</si>
  <si>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</si>
  <si>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</si>
  <si>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</si>
  <si>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</si>
  <si>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</si>
  <si>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</si>
  <si>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</si>
  <si>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</si>
  <si>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</si>
  <si>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</si>
  <si>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</si>
  <si>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</si>
  <si>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</si>
  <si>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</si>
  <si>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</si>
  <si>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</si>
  <si>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</si>
  <si>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</si>
  <si>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2023</t>
  </si>
  <si>
    <t>Уточнен план 2023 г.</t>
  </si>
  <si>
    <t>31 март 2023 г.</t>
  </si>
  <si>
    <t>30 юни 2023 г.</t>
  </si>
  <si>
    <t>30 септември 2023 г.</t>
  </si>
  <si>
    <t>31 декември 2023 г.</t>
  </si>
  <si>
    <t>* Класификационен код съгласно Решение № 850 на Министерския съвет от 2022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</si>
  <si>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850 на Министерския съвет от 2022 г.</t>
  </si>
  <si>
    <t>Общо разходи по бюджетните програми на МИНИСТЕРСКИЯ СЪВЕТ</t>
  </si>
  <si>
    <t xml:space="preserve"> 0300.01.01 - 'Бюджетна програма „Министерски съвет и организация на дейността му“</t>
  </si>
  <si>
    <t xml:space="preserve"> 0300.01.02</t>
  </si>
  <si>
    <t xml:space="preserve"> 0300.01.02 - 'Бюджетна програма „Координация и мониторинг на хоризонтални политики“</t>
  </si>
  <si>
    <t xml:space="preserve"> 0300.02.01 - 'Бюджетна програма „Координация при управление на средствата от ЕС“</t>
  </si>
  <si>
    <t xml:space="preserve"> 0300.03.01 - 'Бюджетна програма „Осъществяване на държавната политика на областно ниво“</t>
  </si>
  <si>
    <t xml:space="preserve"> 0300.04.01 - 'Бюджетна програма „Вероизповедания“</t>
  </si>
  <si>
    <t xml:space="preserve"> 0300.05.01 - 'Бюджетна програма „Национален архивен фонд“</t>
  </si>
  <si>
    <t xml:space="preserve"> 0300.06.00 - 'Бюджетна програма „Администрация“</t>
  </si>
  <si>
    <t xml:space="preserve"> 0300.07.01 - 'Бюджетна програма „Други дейности и услуги“</t>
  </si>
  <si>
    <t xml:space="preserve"> 0300.07.02 - 'Бюджетна програма „Убежище и бежанци“</t>
  </si>
  <si>
    <t>Комуникационна стратегия на Република България</t>
  </si>
  <si>
    <t>Вноска на Република България за участие в Глобалната инициатива „Партньорство за открито управление“</t>
  </si>
  <si>
    <t>Изработване на кадастрални планове по § 4 от ПЗР на Закона за собствеността и ползването на земеделските земи</t>
  </si>
  <si>
    <t>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</t>
  </si>
  <si>
    <t>Консервация, реставрация и адаптация на Ибрахим паша джамия, гр. Разград</t>
  </si>
  <si>
    <t>Обезщетения по Закона за политическа и гражданска реабилитация на репресирани лица</t>
  </si>
  <si>
    <t>Програми за временна заетост</t>
  </si>
  <si>
    <t>Подготовка и произвеждане на избори</t>
  </si>
  <si>
    <t>Предотвратяване, овладяване и преодоляване на последиците от бедствия</t>
  </si>
  <si>
    <t>Разходи за лица, търсещи временна закрила в Република България вследствие на военните действия в Украйна</t>
  </si>
  <si>
    <t>Предоставени подкрепи на фондации и сдружения с нестопанска цел</t>
  </si>
  <si>
    <t>Субсидии за вероизповеданията, регистрирани по Закона за вероизповеданията</t>
  </si>
  <si>
    <t>Държавна награда „Свети Паисий Хилендарски“</t>
  </si>
  <si>
    <t>Извършване на одити и инспекции за пътна безопасност по чл. 36б от Закона за пътищата, от общините в Република България, посредством процедури за кандидатстване с проекти и предложения пред ДА „БДП“</t>
  </si>
  <si>
    <t>Дневни разходи на граждани на трети страни в процедура по международна закрила</t>
  </si>
  <si>
    <t xml:space="preserve"> 0300.01.00</t>
  </si>
  <si>
    <t>Област „Осигуряване дейността и организацията на работата на Министерския съвет“</t>
  </si>
  <si>
    <t xml:space="preserve"> 0300.01.01</t>
  </si>
  <si>
    <t>Бюджетна програма „Министерски съвет и организация на дейността му“</t>
  </si>
  <si>
    <t>Бюджетна програма „Координация и мониторинг на хоризонтални политики“</t>
  </si>
  <si>
    <t xml:space="preserve"> 0300.02.00</t>
  </si>
  <si>
    <t>Политика в областта на управлението на средствата от ЕС</t>
  </si>
  <si>
    <t xml:space="preserve"> 0300.02.01</t>
  </si>
  <si>
    <t>Бюджетна програма „Координация при управление на средствата от ЕС“</t>
  </si>
  <si>
    <t xml:space="preserve"> 0300.03.00</t>
  </si>
  <si>
    <t>Политика в областта на осъществяването на държавните функции на територията на областите в България</t>
  </si>
  <si>
    <t xml:space="preserve"> 0300.03.01</t>
  </si>
  <si>
    <t>Бюджетна програма „Осъществяване на държавната политика на областно ниво“</t>
  </si>
  <si>
    <t xml:space="preserve"> 0300.04.00</t>
  </si>
  <si>
    <t>Политика в областта на правото на вероизповедание</t>
  </si>
  <si>
    <t xml:space="preserve"> 0300.04.01</t>
  </si>
  <si>
    <t>Бюджетна програма „Вероизповедания“</t>
  </si>
  <si>
    <t xml:space="preserve"> 0300.05.00</t>
  </si>
  <si>
    <t>Политика в областта на архивното дело</t>
  </si>
  <si>
    <t xml:space="preserve"> 0300.05.01</t>
  </si>
  <si>
    <t>Бюджетна програма „Национален архивен фонд“</t>
  </si>
  <si>
    <t xml:space="preserve"> 0300.06.00</t>
  </si>
  <si>
    <t xml:space="preserve"> 0300.07.00</t>
  </si>
  <si>
    <t>Други бюджетни програми</t>
  </si>
  <si>
    <t xml:space="preserve"> 0300.07.01</t>
  </si>
  <si>
    <t>Бюджетна програма „Други дейности и услуги“</t>
  </si>
  <si>
    <t xml:space="preserve"> 0300.07.02</t>
  </si>
  <si>
    <t>Бюджетна програма „Убежище и бежанци“</t>
  </si>
  <si>
    <t>към 30.06.2023 г.</t>
  </si>
  <si>
    <t>на МИНИСТЕРСКИЯ СЪВЕТ към 30.06.2023 г.</t>
  </si>
  <si>
    <t>31 март
2023 г.</t>
  </si>
  <si>
    <t>Уточнен план 
2023 г.</t>
  </si>
  <si>
    <t>Провеждане на Национален туристически поход „По пътя на Ботевата чета“, Козлодуй – Околчица и честване на Шипченските боеве</t>
  </si>
  <si>
    <t>31 март 
2023 г.</t>
  </si>
  <si>
    <t>30 юни 
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</si>
</sst>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sz val="10"/>
      <name val="Times New Roman"/>
      <family val="2"/>
    </font>
    <font>
      <b/>
      <sz val="12"/>
      <name val="Times New Roman"/>
      <family val="2"/>
    </font>
    <font>
      <sz val="8"/>
      <name val="Times New Roman"/>
      <family val="2"/>
    </font>
    <font>
      <b/>
      <sz val="10"/>
      <name val="Times New Roman"/>
      <family val="2"/>
    </font>
    <font>
      <sz val="12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0" xfId="0" applyFont="1" applyFill="1"/>
    <xf numFmtId="0" fontId="1" fillId="0" borderId="4" xfId="0" applyFont="1" applyBorder="1" applyAlignment="1">
      <alignment horizontal="justify" vertical="justify" wrapText="1"/>
    </xf>
    <xf numFmtId="0" fontId="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 indent="15"/>
    </xf>
    <xf numFmtId="0" fontId="4" fillId="0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justify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justify" wrapText="1"/>
    </xf>
    <xf numFmtId="0" fontId="4" fillId="3" borderId="6" xfId="0" applyFont="1" applyFill="1" applyBorder="1" applyAlignment="1">
      <alignment horizontal="justify" vertical="justify"/>
    </xf>
    <xf numFmtId="3" fontId="4" fillId="3" borderId="6" xfId="0" applyNumberFormat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3" fontId="1" fillId="0" borderId="6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1" fillId="0" borderId="0" xfId="0" quotePrefix="1" applyFont="1" applyAlignment="1">
      <alignment horizontal="left" wrapText="1"/>
    </xf>
    <xf numFmtId="0" fontId="4" fillId="0" borderId="1" xfId="0" quotePrefix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quotePrefix="1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H34"/>
  <sheetViews>
    <sheetView zoomScaleNormal="100" workbookViewId="0">
      <selection activeCell="E35" sqref="E35"/>
    </sheetView>
  </sheetViews>
  <sheetFormatPr defaultRowHeight="12.75" x14ac:dyDescent="0.2"/>
  <cols>
    <col min="1" max="1" width="15" style="1" customWidth="1"/>
    <col min="2" max="2" width="40.5" style="1" customWidth="1"/>
    <col min="3" max="3" width="11.1640625" style="1" customWidth="1"/>
    <col min="4" max="4" width="13.83203125" style="1" customWidth="1"/>
    <col min="5" max="5" width="15" style="1" customWidth="1"/>
    <col min="6" max="6" width="12.5" style="1" customWidth="1"/>
    <col min="7" max="7" width="14.33203125" style="1" customWidth="1"/>
    <col min="8" max="8" width="13" style="1" customWidth="1"/>
    <col min="9" max="16384" width="9.33203125" style="1"/>
  </cols>
  <sheetData>
    <row r="3" spans="1:8" ht="42" customHeight="1" x14ac:dyDescent="0.2">
      <c r="A3" s="37" t="s">
        <v>14</v>
      </c>
      <c r="B3" s="37"/>
      <c r="C3" s="37"/>
      <c r="D3" s="37"/>
      <c r="E3" s="37"/>
      <c r="F3" s="37"/>
      <c r="G3" s="37"/>
      <c r="H3" s="37"/>
    </row>
    <row r="4" spans="1:8" ht="15.75" x14ac:dyDescent="0.2">
      <c r="A4" s="38" t="s">
        <v>86</v>
      </c>
      <c r="B4" s="38"/>
      <c r="C4" s="38"/>
      <c r="D4" s="38"/>
      <c r="E4" s="38"/>
      <c r="F4" s="38"/>
      <c r="G4" s="38"/>
      <c r="H4" s="38"/>
    </row>
    <row r="5" spans="1:8" x14ac:dyDescent="0.2">
      <c r="A5" s="39" t="s">
        <v>19</v>
      </c>
      <c r="B5" s="40"/>
      <c r="C5" s="40"/>
      <c r="D5" s="40"/>
      <c r="E5" s="40"/>
      <c r="F5" s="40"/>
      <c r="G5" s="40"/>
      <c r="H5" s="40"/>
    </row>
    <row r="6" spans="1:8" ht="15.75" x14ac:dyDescent="0.2">
      <c r="A6" s="16"/>
    </row>
    <row r="7" spans="1:8" ht="15.75" x14ac:dyDescent="0.2">
      <c r="A7" s="38" t="s">
        <v>21</v>
      </c>
      <c r="B7" s="38"/>
      <c r="C7" s="38"/>
      <c r="D7" s="38"/>
      <c r="E7" s="38"/>
      <c r="F7" s="38"/>
      <c r="G7" s="38"/>
      <c r="H7" s="38"/>
    </row>
    <row r="8" spans="1:8" ht="15.75" x14ac:dyDescent="0.2">
      <c r="A8" s="38" t="s">
        <v>85</v>
      </c>
      <c r="B8" s="38"/>
      <c r="C8" s="38"/>
      <c r="D8" s="38"/>
      <c r="E8" s="38"/>
      <c r="F8" s="38"/>
      <c r="G8" s="38"/>
      <c r="H8" s="38"/>
    </row>
    <row r="9" spans="1:8" x14ac:dyDescent="0.2">
      <c r="A9" s="40" t="s">
        <v>20</v>
      </c>
      <c r="B9" s="40"/>
      <c r="C9" s="40"/>
      <c r="D9" s="40"/>
      <c r="E9" s="40"/>
      <c r="F9" s="40"/>
      <c r="G9" s="40"/>
      <c r="H9" s="40"/>
    </row>
    <row r="10" spans="1:8" ht="13.5" thickBot="1" x14ac:dyDescent="0.25">
      <c r="A10" s="17" t="s">
        <v>3</v>
      </c>
      <c r="H10" s="18" t="s">
        <v>3</v>
      </c>
    </row>
    <row r="11" spans="1:8" ht="12.75" customHeight="1" x14ac:dyDescent="0.2">
      <c r="A11" s="34" t="s">
        <v>15</v>
      </c>
      <c r="B11" s="34" t="s">
        <v>22</v>
      </c>
      <c r="C11" s="34" t="s">
        <v>23</v>
      </c>
      <c r="D11" s="41" t="s">
        <v>88</v>
      </c>
      <c r="E11" s="3" t="s">
        <v>4</v>
      </c>
      <c r="F11" s="3" t="s">
        <v>4</v>
      </c>
      <c r="G11" s="3" t="s">
        <v>4</v>
      </c>
      <c r="H11" s="3" t="s">
        <v>4</v>
      </c>
    </row>
    <row r="12" spans="1:8" x14ac:dyDescent="0.2">
      <c r="A12" s="35"/>
      <c r="B12" s="35"/>
      <c r="C12" s="35"/>
      <c r="D12" s="42"/>
      <c r="E12" s="4" t="s">
        <v>5</v>
      </c>
      <c r="F12" s="4" t="s">
        <v>5</v>
      </c>
      <c r="G12" s="4" t="s">
        <v>5</v>
      </c>
      <c r="H12" s="4" t="s">
        <v>5</v>
      </c>
    </row>
    <row r="13" spans="1:8" ht="39" thickBot="1" x14ac:dyDescent="0.25">
      <c r="A13" s="36"/>
      <c r="B13" s="36"/>
      <c r="C13" s="36"/>
      <c r="D13" s="43"/>
      <c r="E13" s="6" t="s">
        <v>87</v>
      </c>
      <c r="F13" s="7" t="s">
        <v>26</v>
      </c>
      <c r="G13" s="7" t="s">
        <v>27</v>
      </c>
      <c r="H13" s="7" t="s">
        <v>28</v>
      </c>
    </row>
    <row r="14" spans="1:8" ht="39" thickBot="1" x14ac:dyDescent="0.25">
      <c r="A14" s="19" t="s">
        <v>57</v>
      </c>
      <c r="B14" s="20" t="s">
        <v>58</v>
      </c>
      <c r="C14" s="24">
        <f>+C15+C16</f>
        <v>0</v>
      </c>
      <c r="D14" s="24">
        <f t="shared" ref="D14:H14" si="0">+D15+D16</f>
        <v>0</v>
      </c>
      <c r="E14" s="24">
        <f t="shared" si="0"/>
        <v>3710424</v>
      </c>
      <c r="F14" s="24">
        <f t="shared" si="0"/>
        <v>7706010</v>
      </c>
      <c r="G14" s="24">
        <f t="shared" si="0"/>
        <v>0</v>
      </c>
      <c r="H14" s="24">
        <f t="shared" si="0"/>
        <v>0</v>
      </c>
    </row>
    <row r="15" spans="1:8" ht="28.5" customHeight="1" thickBot="1" x14ac:dyDescent="0.25">
      <c r="A15" s="21" t="s">
        <v>59</v>
      </c>
      <c r="B15" s="22" t="s">
        <v>60</v>
      </c>
      <c r="C15" s="10">
        <f>+'Програми 1'!C41</f>
        <v>0</v>
      </c>
      <c r="D15" s="10">
        <f>+'Програми 1'!D41</f>
        <v>0</v>
      </c>
      <c r="E15" s="10">
        <f>+'Програми 1'!E41</f>
        <v>2332585</v>
      </c>
      <c r="F15" s="10">
        <f>+'Програми 1'!F41</f>
        <v>4851181</v>
      </c>
      <c r="G15" s="10">
        <f>+'Програми 1'!G41</f>
        <v>0</v>
      </c>
      <c r="H15" s="10">
        <f>+'Програми 1'!H41</f>
        <v>0</v>
      </c>
    </row>
    <row r="16" spans="1:8" ht="30" customHeight="1" thickBot="1" x14ac:dyDescent="0.25">
      <c r="A16" s="21" t="s">
        <v>33</v>
      </c>
      <c r="B16" s="22" t="s">
        <v>61</v>
      </c>
      <c r="C16" s="10">
        <f>+'Програми 2'!C41</f>
        <v>0</v>
      </c>
      <c r="D16" s="10">
        <f>+'Програми 2'!D41</f>
        <v>0</v>
      </c>
      <c r="E16" s="10">
        <f>+'Програми 2'!E41</f>
        <v>1377839</v>
      </c>
      <c r="F16" s="10">
        <f>+'Програми 2'!F41</f>
        <v>2854829</v>
      </c>
      <c r="G16" s="10">
        <f>+'Програми 2'!G41</f>
        <v>0</v>
      </c>
      <c r="H16" s="10">
        <f>+'Програми 2'!H41</f>
        <v>0</v>
      </c>
    </row>
    <row r="17" spans="1:8" ht="26.25" thickBot="1" x14ac:dyDescent="0.25">
      <c r="A17" s="19" t="s">
        <v>62</v>
      </c>
      <c r="B17" s="20" t="s">
        <v>63</v>
      </c>
      <c r="C17" s="24">
        <f>+C18</f>
        <v>0</v>
      </c>
      <c r="D17" s="24">
        <f t="shared" ref="D17:H17" si="1">+D18</f>
        <v>0</v>
      </c>
      <c r="E17" s="24">
        <f t="shared" si="1"/>
        <v>123596</v>
      </c>
      <c r="F17" s="24">
        <f t="shared" si="1"/>
        <v>331707</v>
      </c>
      <c r="G17" s="24">
        <f t="shared" si="1"/>
        <v>0</v>
      </c>
      <c r="H17" s="24">
        <f t="shared" si="1"/>
        <v>0</v>
      </c>
    </row>
    <row r="18" spans="1:8" ht="26.25" thickBot="1" x14ac:dyDescent="0.25">
      <c r="A18" s="21" t="s">
        <v>64</v>
      </c>
      <c r="B18" s="22" t="s">
        <v>65</v>
      </c>
      <c r="C18" s="10">
        <f>+'Програми 3'!C41</f>
        <v>0</v>
      </c>
      <c r="D18" s="10">
        <f>+'Програми 3'!D41</f>
        <v>0</v>
      </c>
      <c r="E18" s="10">
        <f>+'Програми 3'!E41</f>
        <v>123596</v>
      </c>
      <c r="F18" s="10">
        <f>+'Програми 3'!F41</f>
        <v>331707</v>
      </c>
      <c r="G18" s="10">
        <f>+'Програми 3'!G41</f>
        <v>0</v>
      </c>
      <c r="H18" s="10">
        <f>+'Програми 3'!H41</f>
        <v>0</v>
      </c>
    </row>
    <row r="19" spans="1:8" ht="51.75" thickBot="1" x14ac:dyDescent="0.25">
      <c r="A19" s="19" t="s">
        <v>66</v>
      </c>
      <c r="B19" s="20" t="s">
        <v>67</v>
      </c>
      <c r="C19" s="24">
        <f>+C20</f>
        <v>0</v>
      </c>
      <c r="D19" s="24">
        <f t="shared" ref="D19:H19" si="2">+D20</f>
        <v>0</v>
      </c>
      <c r="E19" s="24">
        <f t="shared" si="2"/>
        <v>9384250</v>
      </c>
      <c r="F19" s="24">
        <f t="shared" si="2"/>
        <v>23030489</v>
      </c>
      <c r="G19" s="24">
        <f t="shared" si="2"/>
        <v>0</v>
      </c>
      <c r="H19" s="24">
        <f t="shared" si="2"/>
        <v>0</v>
      </c>
    </row>
    <row r="20" spans="1:8" ht="26.25" thickBot="1" x14ac:dyDescent="0.25">
      <c r="A20" s="21" t="s">
        <v>68</v>
      </c>
      <c r="B20" s="22" t="s">
        <v>69</v>
      </c>
      <c r="C20" s="10">
        <f>+'Програми 4'!C41</f>
        <v>0</v>
      </c>
      <c r="D20" s="10">
        <f>+'Програми 4'!D41</f>
        <v>0</v>
      </c>
      <c r="E20" s="10">
        <f>+'Програми 4'!E41</f>
        <v>9384250</v>
      </c>
      <c r="F20" s="10">
        <f>+'Програми 4'!F41</f>
        <v>23030489</v>
      </c>
      <c r="G20" s="10">
        <f>+'Програми 4'!G41</f>
        <v>0</v>
      </c>
      <c r="H20" s="10">
        <f>+'Програми 4'!H41</f>
        <v>0</v>
      </c>
    </row>
    <row r="21" spans="1:8" ht="26.25" thickBot="1" x14ac:dyDescent="0.25">
      <c r="A21" s="19" t="s">
        <v>70</v>
      </c>
      <c r="B21" s="20" t="s">
        <v>71</v>
      </c>
      <c r="C21" s="24">
        <f>+C22</f>
        <v>0</v>
      </c>
      <c r="D21" s="24">
        <f t="shared" ref="D21:H21" si="3">+D22</f>
        <v>0</v>
      </c>
      <c r="E21" s="24">
        <f t="shared" si="3"/>
        <v>10206924</v>
      </c>
      <c r="F21" s="24">
        <f t="shared" si="3"/>
        <v>19699909</v>
      </c>
      <c r="G21" s="24">
        <f t="shared" si="3"/>
        <v>0</v>
      </c>
      <c r="H21" s="24">
        <f t="shared" si="3"/>
        <v>0</v>
      </c>
    </row>
    <row r="22" spans="1:8" ht="20.25" customHeight="1" thickBot="1" x14ac:dyDescent="0.25">
      <c r="A22" s="21" t="s">
        <v>72</v>
      </c>
      <c r="B22" s="22" t="s">
        <v>73</v>
      </c>
      <c r="C22" s="10">
        <f>+'Програми 5'!C41</f>
        <v>0</v>
      </c>
      <c r="D22" s="10">
        <f>+'Програми 5'!D41</f>
        <v>0</v>
      </c>
      <c r="E22" s="10">
        <f>+'Програми 5'!E41</f>
        <v>10206924</v>
      </c>
      <c r="F22" s="10">
        <f>+'Програми 5'!F41</f>
        <v>19699909</v>
      </c>
      <c r="G22" s="10">
        <f>+'Програми 5'!G41</f>
        <v>0</v>
      </c>
      <c r="H22" s="10">
        <f>+'Програми 5'!H41</f>
        <v>0</v>
      </c>
    </row>
    <row r="23" spans="1:8" ht="27" customHeight="1" thickBot="1" x14ac:dyDescent="0.25">
      <c r="A23" s="19" t="s">
        <v>74</v>
      </c>
      <c r="B23" s="23" t="s">
        <v>75</v>
      </c>
      <c r="C23" s="24">
        <f>+C24</f>
        <v>0</v>
      </c>
      <c r="D23" s="24">
        <f t="shared" ref="D23:H23" si="4">+D24</f>
        <v>0</v>
      </c>
      <c r="E23" s="24">
        <f t="shared" si="4"/>
        <v>2180966</v>
      </c>
      <c r="F23" s="24">
        <f t="shared" si="4"/>
        <v>4339757</v>
      </c>
      <c r="G23" s="24">
        <f t="shared" si="4"/>
        <v>0</v>
      </c>
      <c r="H23" s="24">
        <f t="shared" si="4"/>
        <v>0</v>
      </c>
    </row>
    <row r="24" spans="1:8" ht="26.25" thickBot="1" x14ac:dyDescent="0.25">
      <c r="A24" s="21" t="s">
        <v>76</v>
      </c>
      <c r="B24" s="22" t="s">
        <v>77</v>
      </c>
      <c r="C24" s="10">
        <f>+'Програми 6'!C41</f>
        <v>0</v>
      </c>
      <c r="D24" s="10">
        <f>+'Програми 6'!D41</f>
        <v>0</v>
      </c>
      <c r="E24" s="10">
        <f>+'Програми 6'!E41</f>
        <v>2180966</v>
      </c>
      <c r="F24" s="10">
        <f>+'Програми 6'!F41</f>
        <v>4339757</v>
      </c>
      <c r="G24" s="10">
        <f>+'Програми 6'!G41</f>
        <v>0</v>
      </c>
      <c r="H24" s="10">
        <f>+'Програми 6'!H41</f>
        <v>0</v>
      </c>
    </row>
    <row r="25" spans="1:8" ht="21" customHeight="1" thickBot="1" x14ac:dyDescent="0.25">
      <c r="A25" s="19" t="s">
        <v>78</v>
      </c>
      <c r="B25" s="20" t="s">
        <v>16</v>
      </c>
      <c r="C25" s="24">
        <f>+'Програми 7'!C41</f>
        <v>0</v>
      </c>
      <c r="D25" s="24">
        <f>+'Програми 7'!D41</f>
        <v>0</v>
      </c>
      <c r="E25" s="24">
        <f>+'Програми 7'!E41</f>
        <v>2472048</v>
      </c>
      <c r="F25" s="24">
        <f>+'Програми 7'!F41</f>
        <v>5716744</v>
      </c>
      <c r="G25" s="24">
        <f>+'Програми 7'!G41</f>
        <v>0</v>
      </c>
      <c r="H25" s="24">
        <f>+'Програми 7'!H41</f>
        <v>0</v>
      </c>
    </row>
    <row r="26" spans="1:8" ht="18" customHeight="1" thickBot="1" x14ac:dyDescent="0.25">
      <c r="A26" s="19" t="s">
        <v>79</v>
      </c>
      <c r="B26" s="20" t="s">
        <v>80</v>
      </c>
      <c r="C26" s="24">
        <f>+C27+C28</f>
        <v>0</v>
      </c>
      <c r="D26" s="24">
        <f t="shared" ref="D26:H26" si="5">+D27+D28</f>
        <v>0</v>
      </c>
      <c r="E26" s="24">
        <f t="shared" si="5"/>
        <v>8498385</v>
      </c>
      <c r="F26" s="24">
        <f t="shared" si="5"/>
        <v>15772797</v>
      </c>
      <c r="G26" s="24">
        <f t="shared" si="5"/>
        <v>0</v>
      </c>
      <c r="H26" s="24">
        <f t="shared" si="5"/>
        <v>0</v>
      </c>
    </row>
    <row r="27" spans="1:8" ht="26.25" thickBot="1" x14ac:dyDescent="0.25">
      <c r="A27" s="21" t="s">
        <v>81</v>
      </c>
      <c r="B27" s="22" t="s">
        <v>82</v>
      </c>
      <c r="C27" s="10">
        <f>+'Програми 8'!C41</f>
        <v>0</v>
      </c>
      <c r="D27" s="10">
        <f>+'Програми 8'!D41</f>
        <v>0</v>
      </c>
      <c r="E27" s="10">
        <f>+'Програми 8'!E41</f>
        <v>3304248</v>
      </c>
      <c r="F27" s="10">
        <f>+'Програми 8'!F41</f>
        <v>6996338</v>
      </c>
      <c r="G27" s="10">
        <f>+'Програми 8'!G41</f>
        <v>0</v>
      </c>
      <c r="H27" s="10">
        <f>+'Програми 8'!H41</f>
        <v>0</v>
      </c>
    </row>
    <row r="28" spans="1:8" ht="26.25" thickBot="1" x14ac:dyDescent="0.25">
      <c r="A28" s="21" t="s">
        <v>83</v>
      </c>
      <c r="B28" s="22" t="s">
        <v>84</v>
      </c>
      <c r="C28" s="10">
        <f>+'Програми 9'!C41</f>
        <v>0</v>
      </c>
      <c r="D28" s="10">
        <f>+'Програми 9'!D41</f>
        <v>0</v>
      </c>
      <c r="E28" s="10">
        <f>+'Програми 9'!E41</f>
        <v>5194137</v>
      </c>
      <c r="F28" s="10">
        <f>+'Програми 9'!F41</f>
        <v>8776459</v>
      </c>
      <c r="G28" s="10">
        <f>+'Програми 9'!G41</f>
        <v>0</v>
      </c>
      <c r="H28" s="10">
        <f>+'Програми 9'!H41</f>
        <v>0</v>
      </c>
    </row>
    <row r="29" spans="1:8" ht="13.5" thickBot="1" x14ac:dyDescent="0.25">
      <c r="A29" s="21"/>
      <c r="B29" s="22"/>
      <c r="C29" s="10"/>
      <c r="D29" s="10"/>
      <c r="E29" s="10"/>
      <c r="F29" s="10"/>
      <c r="G29" s="10"/>
      <c r="H29" s="10"/>
    </row>
    <row r="30" spans="1:8" ht="21" customHeight="1" thickBot="1" x14ac:dyDescent="0.25">
      <c r="A30" s="25"/>
      <c r="B30" s="26" t="s">
        <v>17</v>
      </c>
      <c r="C30" s="32">
        <f>+C14+C17+C19+C21+C23+C25+C26</f>
        <v>0</v>
      </c>
      <c r="D30" s="32">
        <f t="shared" ref="D30:H30" si="6">+D14+D17+D19+D21+D23+D25+D26</f>
        <v>0</v>
      </c>
      <c r="E30" s="32">
        <f t="shared" si="6"/>
        <v>36576593</v>
      </c>
      <c r="F30" s="32">
        <f t="shared" si="6"/>
        <v>76597413</v>
      </c>
      <c r="G30" s="32">
        <f t="shared" si="6"/>
        <v>0</v>
      </c>
      <c r="H30" s="32">
        <f t="shared" si="6"/>
        <v>0</v>
      </c>
    </row>
    <row r="31" spans="1:8" ht="15.75" x14ac:dyDescent="0.2">
      <c r="A31" s="27"/>
    </row>
    <row r="32" spans="1:8" ht="12.75" customHeight="1" x14ac:dyDescent="0.2">
      <c r="A32" s="33" t="s">
        <v>29</v>
      </c>
      <c r="B32" s="33"/>
      <c r="C32" s="33"/>
      <c r="D32" s="33"/>
      <c r="E32" s="33"/>
      <c r="F32" s="33"/>
      <c r="G32" s="33"/>
      <c r="H32" s="33"/>
    </row>
    <row r="33" spans="1:8" s="29" customFormat="1" ht="24.7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ht="24" customHeight="1" x14ac:dyDescent="0.2">
      <c r="A34" s="28"/>
      <c r="B34" s="28"/>
      <c r="C34" s="28"/>
      <c r="D34" s="28"/>
      <c r="E34" s="28"/>
      <c r="F34" s="28"/>
      <c r="G34" s="28"/>
      <c r="H34" s="28"/>
    </row>
  </sheetData>
  <mergeCells count="11">
    <mergeCell ref="A32:H32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73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H48"/>
  <sheetViews>
    <sheetView zoomScaleNormal="100" workbookViewId="0">
      <selection activeCell="L50" sqref="L50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85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thickBot="1" x14ac:dyDescent="0.25">
      <c r="B6" s="49" t="s">
        <v>40</v>
      </c>
      <c r="C6" s="50"/>
      <c r="D6" s="50"/>
      <c r="E6" s="50"/>
      <c r="F6" s="50"/>
      <c r="G6" s="50"/>
      <c r="H6" s="51"/>
    </row>
    <row r="7" spans="2:8" ht="12.75" customHeight="1" x14ac:dyDescent="0.2">
      <c r="B7" s="2" t="s">
        <v>2</v>
      </c>
      <c r="C7" s="34" t="s">
        <v>23</v>
      </c>
      <c r="D7" s="41" t="s">
        <v>24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6"/>
      <c r="D9" s="43"/>
      <c r="E9" s="6" t="s">
        <v>25</v>
      </c>
      <c r="F9" s="7" t="s">
        <v>26</v>
      </c>
      <c r="G9" s="7" t="s">
        <v>27</v>
      </c>
      <c r="H9" s="7" t="s">
        <v>28</v>
      </c>
    </row>
    <row r="10" spans="2:8" ht="13.5" thickBot="1" x14ac:dyDescent="0.25">
      <c r="B10" s="8" t="s">
        <v>6</v>
      </c>
      <c r="C10" s="9">
        <f>+C12+C13+C14</f>
        <v>0</v>
      </c>
      <c r="D10" s="9">
        <f t="shared" ref="D10:H10" si="0">+D12+D13+D14</f>
        <v>0</v>
      </c>
      <c r="E10" s="9">
        <f t="shared" si="0"/>
        <v>3304248</v>
      </c>
      <c r="F10" s="9">
        <f t="shared" si="0"/>
        <v>6996338</v>
      </c>
      <c r="G10" s="9">
        <f t="shared" si="0"/>
        <v>0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/>
      <c r="D12" s="10"/>
      <c r="E12" s="10">
        <v>1806960</v>
      </c>
      <c r="F12" s="10">
        <v>3938527</v>
      </c>
      <c r="G12" s="10"/>
      <c r="H12" s="10"/>
    </row>
    <row r="13" spans="2:8" ht="13.5" thickBot="1" x14ac:dyDescent="0.25">
      <c r="B13" s="11" t="s">
        <v>9</v>
      </c>
      <c r="C13" s="10"/>
      <c r="D13" s="10"/>
      <c r="E13" s="10">
        <v>1426451</v>
      </c>
      <c r="F13" s="10">
        <v>2909652</v>
      </c>
      <c r="G13" s="10"/>
      <c r="H13" s="10"/>
    </row>
    <row r="14" spans="2:8" ht="13.5" thickBot="1" x14ac:dyDescent="0.25">
      <c r="B14" s="11" t="s">
        <v>10</v>
      </c>
      <c r="C14" s="10"/>
      <c r="D14" s="10"/>
      <c r="E14" s="10">
        <v>70837</v>
      </c>
      <c r="F14" s="10">
        <v>148159</v>
      </c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 t="shared" ref="C16:H16" si="1">+SUM(C17:C39)</f>
        <v>0</v>
      </c>
      <c r="D16" s="9">
        <f t="shared" si="1"/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42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43</v>
      </c>
      <c r="C19" s="10"/>
      <c r="D19" s="10"/>
      <c r="E19" s="10"/>
      <c r="F19" s="10"/>
      <c r="G19" s="10"/>
      <c r="H19" s="10"/>
    </row>
    <row r="20" spans="2:8" ht="26.25" hidden="1" thickBot="1" x14ac:dyDescent="0.25">
      <c r="B20" s="13" t="s">
        <v>46</v>
      </c>
      <c r="C20" s="10"/>
      <c r="D20" s="10"/>
      <c r="E20" s="10"/>
      <c r="F20" s="10"/>
      <c r="G20" s="10"/>
      <c r="H20" s="10"/>
    </row>
    <row r="21" spans="2:8" ht="26.25" hidden="1" thickBot="1" x14ac:dyDescent="0.25">
      <c r="B21" s="13" t="s">
        <v>47</v>
      </c>
      <c r="C21" s="10"/>
      <c r="D21" s="10"/>
      <c r="E21" s="10"/>
      <c r="F21" s="10"/>
      <c r="G21" s="10"/>
      <c r="H21" s="10"/>
    </row>
    <row r="22" spans="2:8" ht="13.5" hidden="1" thickBot="1" x14ac:dyDescent="0.25">
      <c r="B22" s="13" t="s">
        <v>48</v>
      </c>
      <c r="C22" s="10"/>
      <c r="D22" s="10"/>
      <c r="E22" s="10"/>
      <c r="F22" s="10"/>
      <c r="G22" s="10"/>
      <c r="H22" s="10"/>
    </row>
    <row r="23" spans="2:8" ht="13.5" hidden="1" thickBot="1" x14ac:dyDescent="0.25">
      <c r="B23" s="13" t="s">
        <v>49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50</v>
      </c>
      <c r="C24" s="10"/>
      <c r="D24" s="10"/>
      <c r="E24" s="10"/>
      <c r="F24" s="10"/>
      <c r="G24" s="10"/>
      <c r="H24" s="10"/>
    </row>
    <row r="25" spans="2:8" ht="39" hidden="1" thickBot="1" x14ac:dyDescent="0.25">
      <c r="B25" s="13" t="s">
        <v>89</v>
      </c>
      <c r="C25" s="10"/>
      <c r="D25" s="10"/>
      <c r="E25" s="10"/>
      <c r="F25" s="10"/>
      <c r="G25" s="10"/>
      <c r="H25" s="10"/>
    </row>
    <row r="26" spans="2:8" ht="39" hidden="1" thickBot="1" x14ac:dyDescent="0.25">
      <c r="B26" s="13" t="s">
        <v>44</v>
      </c>
      <c r="C26" s="10"/>
      <c r="D26" s="10"/>
      <c r="E26" s="10"/>
      <c r="F26" s="10"/>
      <c r="G26" s="10"/>
      <c r="H26" s="10"/>
    </row>
    <row r="27" spans="2:8" ht="51.75" hidden="1" thickBot="1" x14ac:dyDescent="0.25">
      <c r="B27" s="13" t="s">
        <v>45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51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52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53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54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55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56</v>
      </c>
      <c r="C33" s="10"/>
      <c r="D33" s="10"/>
      <c r="E33" s="10"/>
      <c r="F33" s="10"/>
      <c r="G33" s="10"/>
      <c r="H33" s="10"/>
    </row>
    <row r="34" spans="2:8" ht="13.5" hidden="1" thickBot="1" x14ac:dyDescent="0.25">
      <c r="B34" s="14"/>
      <c r="C34" s="10"/>
      <c r="D34" s="10"/>
      <c r="E34" s="10"/>
      <c r="F34" s="10"/>
      <c r="G34" s="10"/>
      <c r="H34" s="10"/>
    </row>
    <row r="35" spans="2:8" ht="13.5" hidden="1" thickBot="1" x14ac:dyDescent="0.25">
      <c r="B35" s="14"/>
      <c r="C35" s="10"/>
      <c r="D35" s="10"/>
      <c r="E35" s="10"/>
      <c r="F35" s="10"/>
      <c r="G35" s="10"/>
      <c r="H35" s="10"/>
    </row>
    <row r="36" spans="2:8" ht="13.5" hidden="1" thickBot="1" x14ac:dyDescent="0.25">
      <c r="B36" s="14"/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5"/>
      <c r="C39" s="10"/>
      <c r="D39" s="10"/>
      <c r="E39" s="10"/>
      <c r="F39" s="10"/>
      <c r="G39" s="10"/>
      <c r="H39" s="10"/>
    </row>
    <row r="40" spans="2:8" ht="13.5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8" t="s">
        <v>12</v>
      </c>
      <c r="C41" s="9">
        <f>+C16+C10</f>
        <v>0</v>
      </c>
      <c r="D41" s="9">
        <f t="shared" ref="D41:H41" si="2">+D16+D10</f>
        <v>0</v>
      </c>
      <c r="E41" s="9">
        <f t="shared" si="2"/>
        <v>3304248</v>
      </c>
      <c r="F41" s="9">
        <f t="shared" si="2"/>
        <v>6996338</v>
      </c>
      <c r="G41" s="9">
        <f t="shared" si="2"/>
        <v>0</v>
      </c>
      <c r="H41" s="9">
        <f t="shared" si="2"/>
        <v>0</v>
      </c>
    </row>
    <row r="42" spans="2:8" ht="13.5" thickBot="1" x14ac:dyDescent="0.25">
      <c r="B42" s="5"/>
      <c r="C42" s="10"/>
      <c r="D42" s="10"/>
      <c r="E42" s="10"/>
      <c r="F42" s="10"/>
      <c r="G42" s="10"/>
      <c r="H42" s="10"/>
    </row>
    <row r="43" spans="2:8" ht="13.5" thickBot="1" x14ac:dyDescent="0.25">
      <c r="B43" s="5" t="s">
        <v>13</v>
      </c>
      <c r="C43" s="30"/>
      <c r="D43" s="30"/>
      <c r="E43" s="30">
        <v>356</v>
      </c>
      <c r="F43" s="30">
        <v>368</v>
      </c>
      <c r="G43" s="30"/>
      <c r="H43" s="30"/>
    </row>
    <row r="44" spans="2:8" ht="15.75" x14ac:dyDescent="0.2">
      <c r="B44" s="15"/>
    </row>
    <row r="45" spans="2:8" x14ac:dyDescent="0.2">
      <c r="B45" s="48" t="s">
        <v>30</v>
      </c>
      <c r="C45" s="33"/>
      <c r="D45" s="33"/>
      <c r="E45" s="33"/>
      <c r="F45" s="33"/>
      <c r="G45" s="33"/>
      <c r="H45" s="33"/>
    </row>
    <row r="46" spans="2:8" x14ac:dyDescent="0.2">
      <c r="B46" s="33"/>
      <c r="C46" s="33"/>
      <c r="D46" s="33"/>
      <c r="E46" s="33"/>
      <c r="F46" s="33"/>
      <c r="G46" s="33"/>
      <c r="H46" s="33"/>
    </row>
    <row r="48" spans="2:8" ht="15.75" x14ac:dyDescent="0.2">
      <c r="B48" s="15"/>
    </row>
  </sheetData>
  <mergeCells count="7">
    <mergeCell ref="B45:H46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H48"/>
  <sheetViews>
    <sheetView zoomScaleNormal="100" workbookViewId="0">
      <pane xSplit="2" ySplit="11" topLeftCell="C12" activePane="bottomRight" state="frozen"/>
      <selection activeCell="N25" sqref="N25"/>
      <selection pane="topRight" activeCell="N25" sqref="N25"/>
      <selection pane="bottomLeft" activeCell="N25" sqref="N25"/>
      <selection pane="bottomRight" activeCell="P53" sqref="P5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85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thickBot="1" x14ac:dyDescent="0.25">
      <c r="B6" s="49" t="s">
        <v>41</v>
      </c>
      <c r="C6" s="50"/>
      <c r="D6" s="50"/>
      <c r="E6" s="50"/>
      <c r="F6" s="50"/>
      <c r="G6" s="50"/>
      <c r="H6" s="51"/>
    </row>
    <row r="7" spans="2:8" ht="12.75" customHeight="1" x14ac:dyDescent="0.2">
      <c r="B7" s="2" t="s">
        <v>2</v>
      </c>
      <c r="C7" s="34" t="s">
        <v>23</v>
      </c>
      <c r="D7" s="41" t="s">
        <v>24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6"/>
      <c r="D9" s="43"/>
      <c r="E9" s="6" t="s">
        <v>25</v>
      </c>
      <c r="F9" s="7" t="s">
        <v>26</v>
      </c>
      <c r="G9" s="7" t="s">
        <v>27</v>
      </c>
      <c r="H9" s="7" t="s">
        <v>28</v>
      </c>
    </row>
    <row r="10" spans="2:8" ht="13.5" thickBot="1" x14ac:dyDescent="0.25">
      <c r="B10" s="8" t="s">
        <v>6</v>
      </c>
      <c r="C10" s="9">
        <f>+C12+C13+C14</f>
        <v>0</v>
      </c>
      <c r="D10" s="9">
        <f t="shared" ref="D10:H10" si="0">+D12+D13+D14</f>
        <v>0</v>
      </c>
      <c r="E10" s="9">
        <f t="shared" si="0"/>
        <v>5110962</v>
      </c>
      <c r="F10" s="9">
        <f t="shared" si="0"/>
        <v>8663134</v>
      </c>
      <c r="G10" s="9">
        <f t="shared" si="0"/>
        <v>0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/>
      <c r="D12" s="10"/>
      <c r="E12" s="10">
        <v>1954781</v>
      </c>
      <c r="F12" s="10">
        <v>3869759</v>
      </c>
      <c r="G12" s="10"/>
      <c r="H12" s="10"/>
    </row>
    <row r="13" spans="2:8" ht="13.5" thickBot="1" x14ac:dyDescent="0.25">
      <c r="B13" s="11" t="s">
        <v>9</v>
      </c>
      <c r="C13" s="10"/>
      <c r="D13" s="10"/>
      <c r="E13" s="10">
        <v>3150553</v>
      </c>
      <c r="F13" s="10">
        <v>4787747</v>
      </c>
      <c r="G13" s="10"/>
      <c r="H13" s="10"/>
    </row>
    <row r="14" spans="2:8" ht="13.5" thickBot="1" x14ac:dyDescent="0.25">
      <c r="B14" s="11" t="s">
        <v>10</v>
      </c>
      <c r="C14" s="10"/>
      <c r="D14" s="10"/>
      <c r="E14" s="10">
        <v>5628</v>
      </c>
      <c r="F14" s="10">
        <v>5628</v>
      </c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 t="shared" ref="C16:H16" si="1">+SUM(C17:C39)</f>
        <v>0</v>
      </c>
      <c r="D16" s="9">
        <f t="shared" si="1"/>
        <v>0</v>
      </c>
      <c r="E16" s="9">
        <f t="shared" si="1"/>
        <v>83175</v>
      </c>
      <c r="F16" s="9">
        <f t="shared" si="1"/>
        <v>113325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42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43</v>
      </c>
      <c r="C19" s="10"/>
      <c r="D19" s="10"/>
      <c r="E19" s="10"/>
      <c r="F19" s="10"/>
      <c r="G19" s="10"/>
      <c r="H19" s="10"/>
    </row>
    <row r="20" spans="2:8" ht="26.25" hidden="1" thickBot="1" x14ac:dyDescent="0.25">
      <c r="B20" s="13" t="s">
        <v>46</v>
      </c>
      <c r="C20" s="10"/>
      <c r="D20" s="10"/>
      <c r="E20" s="10"/>
      <c r="F20" s="10"/>
      <c r="G20" s="10"/>
      <c r="H20" s="10"/>
    </row>
    <row r="21" spans="2:8" ht="26.25" hidden="1" thickBot="1" x14ac:dyDescent="0.25">
      <c r="B21" s="13" t="s">
        <v>47</v>
      </c>
      <c r="C21" s="10"/>
      <c r="D21" s="10"/>
      <c r="E21" s="10"/>
      <c r="F21" s="10"/>
      <c r="G21" s="10"/>
      <c r="H21" s="10"/>
    </row>
    <row r="22" spans="2:8" ht="13.5" hidden="1" thickBot="1" x14ac:dyDescent="0.25">
      <c r="B22" s="13" t="s">
        <v>48</v>
      </c>
      <c r="C22" s="10"/>
      <c r="D22" s="10"/>
      <c r="E22" s="10"/>
      <c r="F22" s="10"/>
      <c r="G22" s="10"/>
      <c r="H22" s="10"/>
    </row>
    <row r="23" spans="2:8" ht="13.5" hidden="1" thickBot="1" x14ac:dyDescent="0.25">
      <c r="B23" s="13" t="s">
        <v>49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50</v>
      </c>
      <c r="C24" s="10"/>
      <c r="D24" s="10"/>
      <c r="E24" s="10"/>
      <c r="F24" s="10"/>
      <c r="G24" s="10"/>
      <c r="H24" s="10"/>
    </row>
    <row r="25" spans="2:8" ht="39" hidden="1" thickBot="1" x14ac:dyDescent="0.25">
      <c r="B25" s="13" t="s">
        <v>89</v>
      </c>
      <c r="C25" s="10"/>
      <c r="D25" s="10"/>
      <c r="E25" s="10"/>
      <c r="F25" s="10"/>
      <c r="G25" s="10"/>
      <c r="H25" s="10"/>
    </row>
    <row r="26" spans="2:8" ht="39" hidden="1" thickBot="1" x14ac:dyDescent="0.25">
      <c r="B26" s="13" t="s">
        <v>44</v>
      </c>
      <c r="C26" s="10"/>
      <c r="D26" s="10"/>
      <c r="E26" s="10"/>
      <c r="F26" s="10"/>
      <c r="G26" s="10"/>
      <c r="H26" s="10"/>
    </row>
    <row r="27" spans="2:8" ht="51.75" hidden="1" thickBot="1" x14ac:dyDescent="0.25">
      <c r="B27" s="13" t="s">
        <v>45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51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52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53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54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55</v>
      </c>
      <c r="C32" s="10"/>
      <c r="D32" s="10"/>
      <c r="E32" s="10"/>
      <c r="F32" s="10"/>
      <c r="G32" s="10"/>
      <c r="H32" s="10"/>
    </row>
    <row r="33" spans="2:8" ht="26.25" thickBot="1" x14ac:dyDescent="0.25">
      <c r="B33" s="13" t="s">
        <v>56</v>
      </c>
      <c r="C33" s="10"/>
      <c r="D33" s="10"/>
      <c r="E33" s="10">
        <v>83175</v>
      </c>
      <c r="F33" s="10">
        <v>113325</v>
      </c>
      <c r="G33" s="10"/>
      <c r="H33" s="10"/>
    </row>
    <row r="34" spans="2:8" ht="13.5" hidden="1" thickBot="1" x14ac:dyDescent="0.25">
      <c r="B34" s="14"/>
      <c r="C34" s="10"/>
      <c r="D34" s="10"/>
      <c r="E34" s="10"/>
      <c r="F34" s="10"/>
      <c r="G34" s="10"/>
      <c r="H34" s="10"/>
    </row>
    <row r="35" spans="2:8" ht="13.5" hidden="1" thickBot="1" x14ac:dyDescent="0.25">
      <c r="B35" s="14"/>
      <c r="C35" s="10"/>
      <c r="D35" s="10"/>
      <c r="E35" s="10"/>
      <c r="F35" s="10"/>
      <c r="G35" s="10"/>
      <c r="H35" s="10"/>
    </row>
    <row r="36" spans="2:8" ht="13.5" hidden="1" thickBot="1" x14ac:dyDescent="0.25">
      <c r="B36" s="14"/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5"/>
      <c r="C39" s="10"/>
      <c r="D39" s="10"/>
      <c r="E39" s="10"/>
      <c r="F39" s="10"/>
      <c r="G39" s="10"/>
      <c r="H39" s="10"/>
    </row>
    <row r="40" spans="2:8" ht="13.5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8" t="s">
        <v>12</v>
      </c>
      <c r="C41" s="9">
        <f>+C16+C10</f>
        <v>0</v>
      </c>
      <c r="D41" s="9">
        <f t="shared" ref="D41:H41" si="2">+D16+D10</f>
        <v>0</v>
      </c>
      <c r="E41" s="9">
        <f t="shared" si="2"/>
        <v>5194137</v>
      </c>
      <c r="F41" s="9">
        <f t="shared" si="2"/>
        <v>8776459</v>
      </c>
      <c r="G41" s="9">
        <f t="shared" si="2"/>
        <v>0</v>
      </c>
      <c r="H41" s="9">
        <f t="shared" si="2"/>
        <v>0</v>
      </c>
    </row>
    <row r="42" spans="2:8" ht="13.5" thickBot="1" x14ac:dyDescent="0.25">
      <c r="B42" s="5"/>
      <c r="C42" s="10"/>
      <c r="D42" s="10"/>
      <c r="E42" s="10"/>
      <c r="F42" s="10"/>
      <c r="G42" s="10"/>
      <c r="H42" s="10"/>
    </row>
    <row r="43" spans="2:8" ht="13.5" thickBot="1" x14ac:dyDescent="0.25">
      <c r="B43" s="5" t="s">
        <v>13</v>
      </c>
      <c r="C43" s="30"/>
      <c r="D43" s="30"/>
      <c r="E43" s="30">
        <v>279</v>
      </c>
      <c r="F43" s="30">
        <v>287</v>
      </c>
      <c r="G43" s="30"/>
      <c r="H43" s="30"/>
    </row>
    <row r="44" spans="2:8" ht="15.75" x14ac:dyDescent="0.2">
      <c r="B44" s="15"/>
    </row>
    <row r="45" spans="2:8" x14ac:dyDescent="0.2">
      <c r="B45" s="48" t="s">
        <v>30</v>
      </c>
      <c r="C45" s="33"/>
      <c r="D45" s="33"/>
      <c r="E45" s="33"/>
      <c r="F45" s="33"/>
      <c r="G45" s="33"/>
      <c r="H45" s="33"/>
    </row>
    <row r="46" spans="2:8" x14ac:dyDescent="0.2">
      <c r="B46" s="33"/>
      <c r="C46" s="33"/>
      <c r="D46" s="33"/>
      <c r="E46" s="33"/>
      <c r="F46" s="33"/>
      <c r="G46" s="33"/>
      <c r="H46" s="33"/>
    </row>
    <row r="48" spans="2:8" ht="15.75" x14ac:dyDescent="0.2">
      <c r="B48" s="15"/>
    </row>
  </sheetData>
  <mergeCells count="7">
    <mergeCell ref="B45:H46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H45"/>
  <sheetViews>
    <sheetView tabSelected="1" zoomScale="110" zoomScaleNormal="110" workbookViewId="0">
      <selection activeCell="L9" sqref="L9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85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thickBot="1" x14ac:dyDescent="0.25">
      <c r="B6" s="45" t="s">
        <v>31</v>
      </c>
      <c r="C6" s="46"/>
      <c r="D6" s="46"/>
      <c r="E6" s="46"/>
      <c r="F6" s="46"/>
      <c r="G6" s="46"/>
      <c r="H6" s="47"/>
    </row>
    <row r="7" spans="2:8" ht="12.75" customHeight="1" x14ac:dyDescent="0.2">
      <c r="B7" s="31" t="s">
        <v>2</v>
      </c>
      <c r="C7" s="34" t="s">
        <v>23</v>
      </c>
      <c r="D7" s="41" t="s">
        <v>88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31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6"/>
      <c r="D9" s="43"/>
      <c r="E9" s="6" t="s">
        <v>90</v>
      </c>
      <c r="F9" s="7" t="s">
        <v>91</v>
      </c>
      <c r="G9" s="7" t="s">
        <v>27</v>
      </c>
      <c r="H9" s="7" t="s">
        <v>28</v>
      </c>
    </row>
    <row r="10" spans="2:8" ht="13.5" thickBot="1" x14ac:dyDescent="0.25">
      <c r="B10" s="8" t="s">
        <v>6</v>
      </c>
      <c r="C10" s="9">
        <f>+C12+C13+C14</f>
        <v>0</v>
      </c>
      <c r="D10" s="9">
        <f t="shared" ref="D10:H10" si="0">+D12+D13+D14</f>
        <v>0</v>
      </c>
      <c r="E10" s="9">
        <f t="shared" si="0"/>
        <v>23997973</v>
      </c>
      <c r="F10" s="9">
        <f t="shared" si="0"/>
        <v>50431582</v>
      </c>
      <c r="G10" s="9">
        <f t="shared" si="0"/>
        <v>0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f>+'Програми 1'!C12+'Програми 2'!C12+'Програми 3'!C12+'Програми 4'!C12+'Програми 5'!C12+'Програми 6'!C12+'Програми 7'!C12+'Програми 8'!C12+'Програми 9'!C12</f>
        <v>0</v>
      </c>
      <c r="D12" s="10">
        <f>+'Програми 1'!D12+'Програми 2'!D12+'Програми 3'!D12+'Програми 4'!D12+'Програми 5'!D12+'Програми 6'!D12+'Програми 7'!D12+'Програми 8'!D12+'Програми 9'!D12</f>
        <v>0</v>
      </c>
      <c r="E12" s="10">
        <f>+'Програми 1'!E12+'Програми 2'!E12+'Програми 3'!E12+'Програми 4'!E12+'Програми 5'!E12+'Програми 6'!E12+'Програми 7'!E12+'Програми 8'!E12+'Програми 9'!E12</f>
        <v>16878601</v>
      </c>
      <c r="F12" s="10">
        <f>+'Програми 1'!F12+'Програми 2'!F12+'Програми 3'!F12+'Програми 4'!F12+'Програми 5'!F12+'Програми 6'!F12+'Програми 7'!F12+'Програми 8'!F12+'Програми 9'!F12</f>
        <v>34757121</v>
      </c>
      <c r="G12" s="10">
        <f>+'Програми 1'!G12+'Програми 2'!G12+'Програми 3'!G12+'Програми 4'!G12+'Програми 5'!G12+'Програми 6'!G12+'Програми 7'!G12+'Програми 8'!G12+'Програми 9'!G12</f>
        <v>0</v>
      </c>
      <c r="H12" s="10">
        <f>+'Програми 1'!H12+'Програми 2'!H12+'Програми 3'!H12+'Програми 4'!H12+'Програми 5'!H12+'Програми 6'!H12+'Програми 7'!H12+'Програми 8'!H12+'Програми 9'!H12</f>
        <v>0</v>
      </c>
    </row>
    <row r="13" spans="2:8" ht="13.5" thickBot="1" x14ac:dyDescent="0.25">
      <c r="B13" s="11" t="s">
        <v>9</v>
      </c>
      <c r="C13" s="10">
        <f>+'Програми 1'!C13+'Програми 2'!C13+'Програми 3'!C13+'Програми 4'!C13+'Програми 5'!C13+'Програми 6'!C13+'Програми 7'!C13+'Програми 8'!C13+'Програми 9'!C13</f>
        <v>0</v>
      </c>
      <c r="D13" s="10">
        <f>+'Програми 1'!D13+'Програми 2'!D13+'Програми 3'!D13+'Програми 4'!D13+'Програми 5'!D13+'Програми 6'!D13+'Програми 7'!D13+'Програми 8'!D13+'Програми 9'!D13</f>
        <v>0</v>
      </c>
      <c r="E13" s="10">
        <f>+'Програми 1'!E13+'Програми 2'!E13+'Програми 3'!E13+'Програми 4'!E13+'Програми 5'!E13+'Програми 6'!E13+'Програми 7'!E13+'Програми 8'!E13+'Програми 9'!E13</f>
        <v>6971012</v>
      </c>
      <c r="F13" s="10">
        <f>+'Програми 1'!F13+'Програми 2'!F13+'Програми 3'!F13+'Програми 4'!F13+'Програми 5'!F13+'Програми 6'!F13+'Програми 7'!F13+'Програми 8'!F13+'Програми 9'!F13</f>
        <v>14973965</v>
      </c>
      <c r="G13" s="10">
        <f>+'Програми 1'!G13+'Програми 2'!G13+'Програми 3'!G13+'Програми 4'!G13+'Програми 5'!G13+'Програми 6'!G13+'Програми 7'!G13+'Програми 8'!G13+'Програми 9'!G13</f>
        <v>0</v>
      </c>
      <c r="H13" s="10">
        <f>+'Програми 1'!H13+'Програми 2'!H13+'Програми 3'!H13+'Програми 4'!H13+'Програми 5'!H13+'Програми 6'!H13+'Програми 7'!H13+'Програми 8'!H13+'Програми 9'!H13</f>
        <v>0</v>
      </c>
    </row>
    <row r="14" spans="2:8" ht="13.5" thickBot="1" x14ac:dyDescent="0.25">
      <c r="B14" s="11" t="s">
        <v>10</v>
      </c>
      <c r="C14" s="10">
        <f>+'Програми 1'!C14+'Програми 2'!C14+'Програми 3'!C14+'Програми 4'!C14+'Програми 5'!C14+'Програми 6'!C14+'Програми 7'!C14+'Програми 8'!C14+'Програми 9'!C14</f>
        <v>0</v>
      </c>
      <c r="D14" s="10">
        <f>+'Програми 1'!D14+'Програми 2'!D14+'Програми 3'!D14+'Програми 4'!D14+'Програми 5'!D14+'Програми 6'!D14+'Програми 7'!D14+'Програми 8'!D14+'Програми 9'!D14</f>
        <v>0</v>
      </c>
      <c r="E14" s="10">
        <f>+'Програми 1'!E14+'Програми 2'!E14+'Програми 3'!E14+'Програми 4'!E14+'Програми 5'!E14+'Програми 6'!E14+'Програми 7'!E14+'Програми 8'!E14+'Програми 9'!E14</f>
        <v>148360</v>
      </c>
      <c r="F14" s="10">
        <f>+'Програми 1'!F14+'Програми 2'!F14+'Програми 3'!F14+'Програми 4'!F14+'Програми 5'!F14+'Програми 6'!F14+'Програми 7'!F14+'Програми 8'!F14+'Програми 9'!F14</f>
        <v>700496</v>
      </c>
      <c r="G14" s="10">
        <f>+'Програми 1'!G14+'Програми 2'!G14+'Програми 3'!G14+'Програми 4'!G14+'Програми 5'!G14+'Програми 6'!G14+'Програми 7'!G14+'Програми 8'!G14+'Програми 9'!G14</f>
        <v>0</v>
      </c>
      <c r="H14" s="10">
        <f>+'Програми 1'!H14+'Програми 2'!H14+'Програми 3'!H14+'Програми 4'!H14+'Програми 5'!H14+'Програми 6'!H14+'Програми 7'!H14+'Програми 8'!H14+'Програми 9'!H14</f>
        <v>0</v>
      </c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 t="shared" ref="C16:H16" si="1">+SUM(C17:C39)</f>
        <v>0</v>
      </c>
      <c r="D16" s="9">
        <f t="shared" si="1"/>
        <v>0</v>
      </c>
      <c r="E16" s="9">
        <f t="shared" si="1"/>
        <v>12578620</v>
      </c>
      <c r="F16" s="9">
        <f t="shared" si="1"/>
        <v>26165831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42</v>
      </c>
      <c r="C18" s="10">
        <f>+'Програми 1'!C18+'Програми 2'!C18+'Програми 3'!C18+'Програми 4'!C18+'Програми 5'!C18+'Програми 6'!C18+'Програми 7'!C18+'Програми 8'!C18+'Програми 9'!C18</f>
        <v>0</v>
      </c>
      <c r="D18" s="10">
        <f>+'Програми 1'!D18+'Програми 2'!D18+'Програми 3'!D18+'Програми 4'!D18+'Програми 5'!D18+'Програми 6'!D18+'Програми 7'!D18+'Програми 8'!D18+'Програми 9'!D18</f>
        <v>0</v>
      </c>
      <c r="E18" s="10">
        <f>+'Програми 1'!E18+'Програми 2'!E18+'Програми 3'!E18+'Програми 4'!E18+'Програми 5'!E18+'Програми 6'!E18+'Програми 7'!E18+'Програми 8'!E18+'Програми 9'!E18</f>
        <v>0</v>
      </c>
      <c r="F18" s="10">
        <f>+'Програми 1'!F18+'Програми 2'!F18+'Програми 3'!F18+'Програми 4'!F18+'Програми 5'!F18+'Програми 6'!F18+'Програми 7'!F18+'Програми 8'!F18+'Програми 9'!F18</f>
        <v>0</v>
      </c>
      <c r="G18" s="10">
        <f>+'Програми 1'!G18+'Програми 2'!G18+'Програми 3'!G18+'Програми 4'!G18+'Програми 5'!G18+'Програми 6'!G18+'Програми 7'!G18+'Програми 8'!G18+'Програми 9'!G18</f>
        <v>0</v>
      </c>
      <c r="H18" s="10">
        <f>+'Програми 1'!H18+'Програми 2'!H18+'Програми 3'!H18+'Програми 4'!H18+'Програми 5'!H18+'Програми 6'!H18+'Програми 7'!H18+'Програми 8'!H18+'Програми 9'!H18</f>
        <v>0</v>
      </c>
    </row>
    <row r="19" spans="2:8" ht="39" hidden="1" thickBot="1" x14ac:dyDescent="0.25">
      <c r="B19" s="13" t="s">
        <v>43</v>
      </c>
      <c r="C19" s="10">
        <f>+'Програми 1'!C19+'Програми 2'!C19+'Програми 3'!C19+'Програми 4'!C19+'Програми 5'!C19+'Програми 6'!C19+'Програми 7'!C19+'Програми 8'!C19+'Програми 9'!C19</f>
        <v>0</v>
      </c>
      <c r="D19" s="10">
        <f>+'Програми 1'!D19+'Програми 2'!D19+'Програми 3'!D19+'Програми 4'!D19+'Програми 5'!D19+'Програми 6'!D19+'Програми 7'!D19+'Програми 8'!D19+'Програми 9'!D19</f>
        <v>0</v>
      </c>
      <c r="E19" s="10">
        <f>+'Програми 1'!E19+'Програми 2'!E19+'Програми 3'!E19+'Програми 4'!E19+'Програми 5'!E19+'Програми 6'!E19+'Програми 7'!E19+'Програми 8'!E19+'Програми 9'!E19</f>
        <v>0</v>
      </c>
      <c r="F19" s="10">
        <f>+'Програми 1'!F19+'Програми 2'!F19+'Програми 3'!F19+'Програми 4'!F19+'Програми 5'!F19+'Програми 6'!F19+'Програми 7'!F19+'Програми 8'!F19+'Програми 9'!F19</f>
        <v>0</v>
      </c>
      <c r="G19" s="10">
        <f>+'Програми 1'!G19+'Програми 2'!G19+'Програми 3'!G19+'Програми 4'!G19+'Програми 5'!G19+'Програми 6'!G19+'Програми 7'!G19+'Програми 8'!G19+'Програми 9'!G19</f>
        <v>0</v>
      </c>
      <c r="H19" s="10">
        <f>+'Програми 1'!H19+'Програми 2'!H19+'Програми 3'!H19+'Програми 4'!H19+'Програми 5'!H19+'Програми 6'!H19+'Програми 7'!H19+'Програми 8'!H19+'Програми 9'!H19</f>
        <v>0</v>
      </c>
    </row>
    <row r="20" spans="2:8" ht="26.25" hidden="1" thickBot="1" x14ac:dyDescent="0.25">
      <c r="B20" s="13" t="s">
        <v>46</v>
      </c>
      <c r="C20" s="10">
        <f>+'Програми 1'!C20+'Програми 2'!C20+'Програми 3'!C20+'Програми 4'!C20+'Програми 5'!C20+'Програми 6'!C20+'Програми 7'!C20+'Програми 8'!C20+'Програми 9'!C20</f>
        <v>0</v>
      </c>
      <c r="D20" s="10">
        <f>+'Програми 1'!D20+'Програми 2'!D20+'Програми 3'!D20+'Програми 4'!D20+'Програми 5'!D20+'Програми 6'!D20+'Програми 7'!D20+'Програми 8'!D20+'Програми 9'!D20</f>
        <v>0</v>
      </c>
      <c r="E20" s="10">
        <f>+'Програми 1'!E20+'Програми 2'!E20+'Програми 3'!E20+'Програми 4'!E20+'Програми 5'!E20+'Програми 6'!E20+'Програми 7'!E20+'Програми 8'!E20+'Програми 9'!E20</f>
        <v>0</v>
      </c>
      <c r="F20" s="10">
        <f>+'Програми 1'!F20+'Програми 2'!F20+'Програми 3'!F20+'Програми 4'!F20+'Програми 5'!F20+'Програми 6'!F20+'Програми 7'!F20+'Програми 8'!F20+'Програми 9'!F20</f>
        <v>0</v>
      </c>
      <c r="G20" s="10">
        <f>+'Програми 1'!G20+'Програми 2'!G20+'Програми 3'!G20+'Програми 4'!G20+'Програми 5'!G20+'Програми 6'!G20+'Програми 7'!G20+'Програми 8'!G20+'Програми 9'!G20</f>
        <v>0</v>
      </c>
      <c r="H20" s="10">
        <f>+'Програми 1'!H20+'Програми 2'!H20+'Програми 3'!H20+'Програми 4'!H20+'Програми 5'!H20+'Програми 6'!H20+'Програми 7'!H20+'Програми 8'!H20+'Програми 9'!H20</f>
        <v>0</v>
      </c>
    </row>
    <row r="21" spans="2:8" ht="26.25" hidden="1" thickBot="1" x14ac:dyDescent="0.25">
      <c r="B21" s="13" t="s">
        <v>47</v>
      </c>
      <c r="C21" s="10">
        <f>+'Програми 1'!C21+'Програми 2'!C21+'Програми 3'!C21+'Програми 4'!C21+'Програми 5'!C21+'Програми 6'!C21+'Програми 7'!C21+'Програми 8'!C21+'Програми 9'!C21</f>
        <v>0</v>
      </c>
      <c r="D21" s="10">
        <f>+'Програми 1'!D21+'Програми 2'!D21+'Програми 3'!D21+'Програми 4'!D21+'Програми 5'!D21+'Програми 6'!D21+'Програми 7'!D21+'Програми 8'!D21+'Програми 9'!D21</f>
        <v>0</v>
      </c>
      <c r="E21" s="10">
        <f>+'Програми 1'!E21+'Програми 2'!E21+'Програми 3'!E21+'Програми 4'!E21+'Програми 5'!E21+'Програми 6'!E21+'Програми 7'!E21+'Програми 8'!E21+'Програми 9'!E21</f>
        <v>0</v>
      </c>
      <c r="F21" s="10">
        <f>+'Програми 1'!F21+'Програми 2'!F21+'Програми 3'!F21+'Програми 4'!F21+'Програми 5'!F21+'Програми 6'!F21+'Програми 7'!F21+'Програми 8'!F21+'Програми 9'!F21</f>
        <v>0</v>
      </c>
      <c r="G21" s="10">
        <f>+'Програми 1'!G21+'Програми 2'!G21+'Програми 3'!G21+'Програми 4'!G21+'Програми 5'!G21+'Програми 6'!G21+'Програми 7'!G21+'Програми 8'!G21+'Програми 9'!G21</f>
        <v>0</v>
      </c>
      <c r="H21" s="10">
        <f>+'Програми 1'!H21+'Програми 2'!H21+'Програми 3'!H21+'Програми 4'!H21+'Програми 5'!H21+'Програми 6'!H21+'Програми 7'!H21+'Програми 8'!H21+'Програми 9'!H21</f>
        <v>0</v>
      </c>
    </row>
    <row r="22" spans="2:8" ht="13.5" thickBot="1" x14ac:dyDescent="0.25">
      <c r="B22" s="13" t="s">
        <v>48</v>
      </c>
      <c r="C22" s="10">
        <f>+'Програми 1'!C22+'Програми 2'!C22+'Програми 3'!C22+'Програми 4'!C22+'Програми 5'!C22+'Програми 6'!C22+'Програми 7'!C22+'Програми 8'!C22+'Програми 9'!C22</f>
        <v>0</v>
      </c>
      <c r="D22" s="10">
        <f>+'Програми 1'!D22+'Програми 2'!D22+'Програми 3'!D22+'Програми 4'!D22+'Програми 5'!D22+'Програми 6'!D22+'Програми 7'!D22+'Програми 8'!D22+'Програми 9'!D22</f>
        <v>0</v>
      </c>
      <c r="E22" s="10">
        <f>+'Програми 1'!E22+'Програми 2'!E22+'Програми 3'!E22+'Програми 4'!E22+'Програми 5'!E22+'Програми 6'!E22+'Програми 7'!E22+'Програми 8'!E22+'Програми 9'!E22</f>
        <v>235367</v>
      </c>
      <c r="F22" s="10">
        <f>+'Програми 1'!F22+'Програми 2'!F22+'Програми 3'!F22+'Програми 4'!F22+'Програми 5'!F22+'Програми 6'!F22+'Програми 7'!F22+'Програми 8'!F22+'Програми 9'!F22</f>
        <v>499819</v>
      </c>
      <c r="G22" s="10">
        <f>+'Програми 1'!G22+'Програми 2'!G22+'Програми 3'!G22+'Програми 4'!G22+'Програми 5'!G22+'Програми 6'!G22+'Програми 7'!G22+'Програми 8'!G22+'Програми 9'!G22</f>
        <v>0</v>
      </c>
      <c r="H22" s="10">
        <f>+'Програми 1'!H22+'Програми 2'!H22+'Програми 3'!H22+'Програми 4'!H22+'Програми 5'!H22+'Програми 6'!H22+'Програми 7'!H22+'Програми 8'!H22+'Програми 9'!H22</f>
        <v>0</v>
      </c>
    </row>
    <row r="23" spans="2:8" ht="13.5" thickBot="1" x14ac:dyDescent="0.25">
      <c r="B23" s="13" t="s">
        <v>49</v>
      </c>
      <c r="C23" s="10">
        <f>+'Програми 1'!C23+'Програми 2'!C23+'Програми 3'!C23+'Програми 4'!C23+'Програми 5'!C23+'Програми 6'!C23+'Програми 7'!C23+'Програми 8'!C23+'Програми 9'!C23</f>
        <v>0</v>
      </c>
      <c r="D23" s="10">
        <f>+'Програми 1'!D23+'Програми 2'!D23+'Програми 3'!D23+'Програми 4'!D23+'Програми 5'!D23+'Програми 6'!D23+'Програми 7'!D23+'Програми 8'!D23+'Програми 9'!D23</f>
        <v>0</v>
      </c>
      <c r="E23" s="10">
        <f>+'Програми 1'!E23+'Програми 2'!E23+'Програми 3'!E23+'Програми 4'!E23+'Програми 5'!E23+'Програми 6'!E23+'Програми 7'!E23+'Програми 8'!E23+'Програми 9'!E23</f>
        <v>2065914</v>
      </c>
      <c r="F23" s="10">
        <f>+'Програми 1'!F23+'Програми 2'!F23+'Програми 3'!F23+'Програми 4'!F23+'Програми 5'!F23+'Програми 6'!F23+'Програми 7'!F23+'Програми 8'!F23+'Програми 9'!F23</f>
        <v>5617924</v>
      </c>
      <c r="G23" s="10">
        <f>+'Програми 1'!G23+'Програми 2'!G23+'Програми 3'!G23+'Програми 4'!G23+'Програми 5'!G23+'Програми 6'!G23+'Програми 7'!G23+'Програми 8'!G23+'Програми 9'!G23</f>
        <v>0</v>
      </c>
      <c r="H23" s="10">
        <f>+'Програми 1'!H23+'Програми 2'!H23+'Програми 3'!H23+'Програми 4'!H23+'Програми 5'!H23+'Програми 6'!H23+'Програми 7'!H23+'Програми 8'!H23+'Програми 9'!H23</f>
        <v>0</v>
      </c>
    </row>
    <row r="24" spans="2:8" ht="26.25" hidden="1" thickBot="1" x14ac:dyDescent="0.25">
      <c r="B24" s="13" t="s">
        <v>50</v>
      </c>
      <c r="C24" s="10">
        <f>+'Програми 1'!C24+'Програми 2'!C24+'Програми 3'!C24+'Програми 4'!C24+'Програми 5'!C24+'Програми 6'!C24+'Програми 7'!C24+'Програми 8'!C24+'Програми 9'!C24</f>
        <v>0</v>
      </c>
      <c r="D24" s="10">
        <f>+'Програми 1'!D24+'Програми 2'!D24+'Програми 3'!D24+'Програми 4'!D24+'Програми 5'!D24+'Програми 6'!D24+'Програми 7'!D24+'Програми 8'!D24+'Програми 9'!D24</f>
        <v>0</v>
      </c>
      <c r="E24" s="10">
        <f>+'Програми 1'!E24+'Програми 2'!E24+'Програми 3'!E24+'Програми 4'!E24+'Програми 5'!E24+'Програми 6'!E24+'Програми 7'!E24+'Програми 8'!E24+'Програми 9'!E24</f>
        <v>0</v>
      </c>
      <c r="F24" s="10">
        <f>+'Програми 1'!F24+'Програми 2'!F24+'Програми 3'!F24+'Програми 4'!F24+'Програми 5'!F24+'Програми 6'!F24+'Програми 7'!F24+'Програми 8'!F24+'Програми 9'!F24</f>
        <v>0</v>
      </c>
      <c r="G24" s="10">
        <f>+'Програми 1'!G24+'Програми 2'!G24+'Програми 3'!G24+'Програми 4'!G24+'Програми 5'!G24+'Програми 6'!G24+'Програми 7'!G24+'Програми 8'!G24+'Програми 9'!G24</f>
        <v>0</v>
      </c>
      <c r="H24" s="10">
        <f>+'Програми 1'!H24+'Програми 2'!H24+'Програми 3'!H24+'Програми 4'!H24+'Програми 5'!H24+'Програми 6'!H24+'Програми 7'!H24+'Програми 8'!H24+'Програми 9'!H24</f>
        <v>0</v>
      </c>
    </row>
    <row r="25" spans="2:8" ht="39" thickBot="1" x14ac:dyDescent="0.25">
      <c r="B25" s="13" t="s">
        <v>89</v>
      </c>
      <c r="C25" s="10">
        <f>+'Програми 1'!C25+'Програми 2'!C25+'Програми 3'!C25+'Програми 4'!C25+'Програми 5'!C25+'Програми 6'!C25+'Програми 7'!C25+'Програми 8'!C25+'Програми 9'!C25</f>
        <v>0</v>
      </c>
      <c r="D25" s="10">
        <f>+'Програми 1'!D25+'Програми 2'!D25+'Програми 3'!D25+'Програми 4'!D25+'Програми 5'!D25+'Програми 6'!D25+'Програми 7'!D25+'Програми 8'!D25+'Програми 9'!D25</f>
        <v>0</v>
      </c>
      <c r="E25" s="10">
        <f>+'Програми 1'!E25+'Програми 2'!E25+'Програми 3'!E25+'Програми 4'!E25+'Програми 5'!E25+'Програми 6'!E25+'Програми 7'!E25+'Програми 8'!E25+'Програми 9'!E25</f>
        <v>0</v>
      </c>
      <c r="F25" s="10">
        <f>+'Програми 1'!F25+'Програми 2'!F25+'Програми 3'!F25+'Програми 4'!F25+'Програми 5'!F25+'Програми 6'!F25+'Програми 7'!F25+'Програми 8'!F25+'Програми 9'!F25</f>
        <v>213900</v>
      </c>
      <c r="G25" s="10">
        <f>+'Програми 1'!G25+'Програми 2'!G25+'Програми 3'!G25+'Програми 4'!G25+'Програми 5'!G25+'Програми 6'!G25+'Програми 7'!G25+'Програми 8'!G25+'Програми 9'!G25</f>
        <v>0</v>
      </c>
      <c r="H25" s="10">
        <f>+'Програми 1'!H25+'Програми 2'!H25+'Програми 3'!H25+'Програми 4'!H25+'Програми 5'!H25+'Програми 6'!H25+'Програми 7'!H25+'Програми 8'!H25+'Програми 9'!H25</f>
        <v>0</v>
      </c>
    </row>
    <row r="26" spans="2:8" ht="39" thickBot="1" x14ac:dyDescent="0.25">
      <c r="B26" s="13" t="s">
        <v>44</v>
      </c>
      <c r="C26" s="10">
        <f>+'Програми 1'!C26+'Програми 2'!C26+'Програми 3'!C26+'Програми 4'!C26+'Програми 5'!C26+'Програми 6'!C26+'Програми 7'!C26+'Програми 8'!C26+'Програми 9'!C26</f>
        <v>0</v>
      </c>
      <c r="D26" s="10">
        <f>+'Програми 1'!D26+'Програми 2'!D26+'Програми 3'!D26+'Програми 4'!D26+'Програми 5'!D26+'Програми 6'!D26+'Програми 7'!D26+'Програми 8'!D26+'Програми 9'!D26</f>
        <v>0</v>
      </c>
      <c r="E26" s="10">
        <f>+'Програми 1'!E26+'Програми 2'!E26+'Програми 3'!E26+'Програми 4'!E26+'Програми 5'!E26+'Програми 6'!E26+'Програми 7'!E26+'Програми 8'!E26+'Програми 9'!E26</f>
        <v>0</v>
      </c>
      <c r="F26" s="10">
        <f>+'Програми 1'!F26+'Програми 2'!F26+'Програми 3'!F26+'Програми 4'!F26+'Програми 5'!F26+'Програми 6'!F26+'Програми 7'!F26+'Програми 8'!F26+'Програми 9'!F26</f>
        <v>38188</v>
      </c>
      <c r="G26" s="10">
        <f>+'Програми 1'!G26+'Програми 2'!G26+'Програми 3'!G26+'Програми 4'!G26+'Програми 5'!G26+'Програми 6'!G26+'Програми 7'!G26+'Програми 8'!G26+'Програми 9'!G26</f>
        <v>0</v>
      </c>
      <c r="H26" s="10">
        <f>+'Програми 1'!H26+'Програми 2'!H26+'Програми 3'!H26+'Програми 4'!H26+'Програми 5'!H26+'Програми 6'!H26+'Програми 7'!H26+'Програми 8'!H26+'Програми 9'!H26</f>
        <v>0</v>
      </c>
    </row>
    <row r="27" spans="2:8" ht="51.75" hidden="1" thickBot="1" x14ac:dyDescent="0.25">
      <c r="B27" s="13" t="s">
        <v>45</v>
      </c>
      <c r="C27" s="10">
        <f>+'Програми 1'!C27+'Програми 2'!C27+'Програми 3'!C27+'Програми 4'!C27+'Програми 5'!C27+'Програми 6'!C27+'Програми 7'!C27+'Програми 8'!C27+'Програми 9'!C27</f>
        <v>0</v>
      </c>
      <c r="D27" s="10">
        <f>+'Програми 1'!D27+'Програми 2'!D27+'Програми 3'!D27+'Програми 4'!D27+'Програми 5'!D27+'Програми 6'!D27+'Програми 7'!D27+'Програми 8'!D27+'Програми 9'!D27</f>
        <v>0</v>
      </c>
      <c r="E27" s="10">
        <f>+'Програми 1'!E27+'Програми 2'!E27+'Програми 3'!E27+'Програми 4'!E27+'Програми 5'!E27+'Програми 6'!E27+'Програми 7'!E27+'Програми 8'!E27+'Програми 9'!E27</f>
        <v>0</v>
      </c>
      <c r="F27" s="10">
        <f>+'Програми 1'!F27+'Програми 2'!F27+'Програми 3'!F27+'Програми 4'!F27+'Програми 5'!F27+'Програми 6'!F27+'Програми 7'!F27+'Програми 8'!F27+'Програми 9'!F27</f>
        <v>0</v>
      </c>
      <c r="G27" s="10">
        <f>+'Програми 1'!G27+'Програми 2'!G27+'Програми 3'!G27+'Програми 4'!G27+'Програми 5'!G27+'Програми 6'!G27+'Програми 7'!G27+'Програми 8'!G27+'Програми 9'!G27</f>
        <v>0</v>
      </c>
      <c r="H27" s="10">
        <f>+'Програми 1'!H27+'Програми 2'!H27+'Програми 3'!H27+'Програми 4'!H27+'Програми 5'!H27+'Програми 6'!H27+'Програми 7'!H27+'Програми 8'!H27+'Програми 9'!H27</f>
        <v>0</v>
      </c>
    </row>
    <row r="28" spans="2:8" ht="39" thickBot="1" x14ac:dyDescent="0.25">
      <c r="B28" s="13" t="s">
        <v>51</v>
      </c>
      <c r="C28" s="10">
        <f>+'Програми 1'!C28+'Програми 2'!C28+'Програми 3'!C28+'Програми 4'!C28+'Програми 5'!C28+'Програми 6'!C28+'Програми 7'!C28+'Програми 8'!C28+'Програми 9'!C28</f>
        <v>0</v>
      </c>
      <c r="D28" s="10">
        <f>+'Програми 1'!D28+'Програми 2'!D28+'Програми 3'!D28+'Програми 4'!D28+'Програми 5'!D28+'Програми 6'!D28+'Програми 7'!D28+'Програми 8'!D28+'Програми 9'!D28</f>
        <v>0</v>
      </c>
      <c r="E28" s="10">
        <f>+'Програми 1'!E28+'Програми 2'!E28+'Програми 3'!E28+'Програми 4'!E28+'Програми 5'!E28+'Програми 6'!E28+'Програми 7'!E28+'Програми 8'!E28+'Програми 9'!E28</f>
        <v>45232</v>
      </c>
      <c r="F28" s="10">
        <f>+'Програми 1'!F28+'Програми 2'!F28+'Програми 3'!F28+'Програми 4'!F28+'Програми 5'!F28+'Програми 6'!F28+'Програми 7'!F28+'Програми 8'!F28+'Програми 9'!F28</f>
        <v>102287</v>
      </c>
      <c r="G28" s="10">
        <f>+'Програми 1'!G28+'Програми 2'!G28+'Програми 3'!G28+'Програми 4'!G28+'Програми 5'!G28+'Програми 6'!G28+'Програми 7'!G28+'Програми 8'!G28+'Програми 9'!G28</f>
        <v>0</v>
      </c>
      <c r="H28" s="10">
        <f>+'Програми 1'!H28+'Програми 2'!H28+'Програми 3'!H28+'Програми 4'!H28+'Програми 5'!H28+'Програми 6'!H28+'Програми 7'!H28+'Програми 8'!H28+'Програми 9'!H28</f>
        <v>0</v>
      </c>
    </row>
    <row r="29" spans="2:8" ht="26.25" hidden="1" thickBot="1" x14ac:dyDescent="0.25">
      <c r="B29" s="13" t="s">
        <v>52</v>
      </c>
      <c r="C29" s="10">
        <f>+'Програми 1'!C29+'Програми 2'!C29+'Програми 3'!C29+'Програми 4'!C29+'Програми 5'!C29+'Програми 6'!C29+'Програми 7'!C29+'Програми 8'!C29+'Програми 9'!C29</f>
        <v>0</v>
      </c>
      <c r="D29" s="10">
        <f>+'Програми 1'!D29+'Програми 2'!D29+'Програми 3'!D29+'Програми 4'!D29+'Програми 5'!D29+'Програми 6'!D29+'Програми 7'!D29+'Програми 8'!D29+'Програми 9'!D29</f>
        <v>0</v>
      </c>
      <c r="E29" s="10">
        <f>+'Програми 1'!E29+'Програми 2'!E29+'Програми 3'!E29+'Програми 4'!E29+'Програми 5'!E29+'Програми 6'!E29+'Програми 7'!E29+'Програми 8'!E29+'Програми 9'!E29</f>
        <v>0</v>
      </c>
      <c r="F29" s="10">
        <f>+'Програми 1'!F29+'Програми 2'!F29+'Програми 3'!F29+'Програми 4'!F29+'Програми 5'!F29+'Програми 6'!F29+'Програми 7'!F29+'Програми 8'!F29+'Програми 9'!F29</f>
        <v>0</v>
      </c>
      <c r="G29" s="10">
        <f>+'Програми 1'!G29+'Програми 2'!G29+'Програми 3'!G29+'Програми 4'!G29+'Програми 5'!G29+'Програми 6'!G29+'Програми 7'!G29+'Програми 8'!G29+'Програми 9'!G29</f>
        <v>0</v>
      </c>
      <c r="H29" s="10">
        <f>+'Програми 1'!H29+'Програми 2'!H29+'Програми 3'!H29+'Програми 4'!H29+'Програми 5'!H29+'Програми 6'!H29+'Програми 7'!H29+'Програми 8'!H29+'Програми 9'!H29</f>
        <v>0</v>
      </c>
    </row>
    <row r="30" spans="2:8" ht="26.25" thickBot="1" x14ac:dyDescent="0.25">
      <c r="B30" s="13" t="s">
        <v>53</v>
      </c>
      <c r="C30" s="10">
        <f>+'Програми 1'!C30+'Програми 2'!C30+'Програми 3'!C30+'Програми 4'!C30+'Програми 5'!C30+'Програми 6'!C30+'Програми 7'!C30+'Програми 8'!C30+'Програми 9'!C30</f>
        <v>0</v>
      </c>
      <c r="D30" s="10">
        <f>+'Програми 1'!D30+'Програми 2'!D30+'Програми 3'!D30+'Програми 4'!D30+'Програми 5'!D30+'Програми 6'!D30+'Програми 7'!D30+'Програми 8'!D30+'Програми 9'!D30</f>
        <v>0</v>
      </c>
      <c r="E30" s="10">
        <f>+'Програми 1'!E30+'Програми 2'!E30+'Програми 3'!E30+'Програми 4'!E30+'Програми 5'!E30+'Програми 6'!E30+'Програми 7'!E30+'Програми 8'!E30+'Програми 9'!E30</f>
        <v>10148932</v>
      </c>
      <c r="F30" s="10">
        <f>+'Програми 1'!F30+'Програми 2'!F30+'Програми 3'!F30+'Програми 4'!F30+'Програми 5'!F30+'Програми 6'!F30+'Програми 7'!F30+'Програми 8'!F30+'Програми 9'!F30</f>
        <v>19580388</v>
      </c>
      <c r="G30" s="10">
        <f>+'Програми 1'!G30+'Програми 2'!G30+'Програми 3'!G30+'Програми 4'!G30+'Програми 5'!G30+'Програми 6'!G30+'Програми 7'!G30+'Програми 8'!G30+'Програми 9'!G30</f>
        <v>0</v>
      </c>
      <c r="H30" s="10">
        <f>+'Програми 1'!H30+'Програми 2'!H30+'Програми 3'!H30+'Програми 4'!H30+'Програми 5'!H30+'Програми 6'!H30+'Програми 7'!H30+'Програми 8'!H30+'Програми 9'!H30</f>
        <v>0</v>
      </c>
    </row>
    <row r="31" spans="2:8" ht="13.5" hidden="1" thickBot="1" x14ac:dyDescent="0.25">
      <c r="B31" s="13" t="s">
        <v>54</v>
      </c>
      <c r="C31" s="10">
        <f>+'Програми 1'!C31+'Програми 2'!C31+'Програми 3'!C31+'Програми 4'!C31+'Програми 5'!C31+'Програми 6'!C31+'Програми 7'!C31+'Програми 8'!C31+'Програми 9'!C31</f>
        <v>0</v>
      </c>
      <c r="D31" s="10">
        <f>+'Програми 1'!D31+'Програми 2'!D31+'Програми 3'!D31+'Програми 4'!D31+'Програми 5'!D31+'Програми 6'!D31+'Програми 7'!D31+'Програми 8'!D31+'Програми 9'!D31</f>
        <v>0</v>
      </c>
      <c r="E31" s="10">
        <f>+'Програми 1'!E31+'Програми 2'!E31+'Програми 3'!E31+'Програми 4'!E31+'Програми 5'!E31+'Програми 6'!E31+'Програми 7'!E31+'Програми 8'!E31+'Програми 9'!E31</f>
        <v>0</v>
      </c>
      <c r="F31" s="10">
        <f>+'Програми 1'!F31+'Програми 2'!F31+'Програми 3'!F31+'Програми 4'!F31+'Програми 5'!F31+'Програми 6'!F31+'Програми 7'!F31+'Програми 8'!F31+'Програми 9'!F31</f>
        <v>0</v>
      </c>
      <c r="G31" s="10">
        <f>+'Програми 1'!G31+'Програми 2'!G31+'Програми 3'!G31+'Програми 4'!G31+'Програми 5'!G31+'Програми 6'!G31+'Програми 7'!G31+'Програми 8'!G31+'Програми 9'!G31</f>
        <v>0</v>
      </c>
      <c r="H31" s="10">
        <f>+'Програми 1'!H31+'Програми 2'!H31+'Програми 3'!H31+'Програми 4'!H31+'Програми 5'!H31+'Програми 6'!H31+'Програми 7'!H31+'Програми 8'!H31+'Програми 9'!H31</f>
        <v>0</v>
      </c>
    </row>
    <row r="32" spans="2:8" ht="64.5" hidden="1" thickBot="1" x14ac:dyDescent="0.25">
      <c r="B32" s="13" t="s">
        <v>55</v>
      </c>
      <c r="C32" s="10">
        <f>+'Програми 1'!C32+'Програми 2'!C32+'Програми 3'!C32+'Програми 4'!C32+'Програми 5'!C32+'Програми 6'!C32+'Програми 7'!C32+'Програми 8'!C32+'Програми 9'!C32</f>
        <v>0</v>
      </c>
      <c r="D32" s="10">
        <f>+'Програми 1'!D32+'Програми 2'!D32+'Програми 3'!D32+'Програми 4'!D32+'Програми 5'!D32+'Програми 6'!D32+'Програми 7'!D32+'Програми 8'!D32+'Програми 9'!D32</f>
        <v>0</v>
      </c>
      <c r="E32" s="10">
        <f>+'Програми 1'!E32+'Програми 2'!E32+'Програми 3'!E32+'Програми 4'!E32+'Програми 5'!E32+'Програми 6'!E32+'Програми 7'!E32+'Програми 8'!E32+'Програми 9'!E32</f>
        <v>0</v>
      </c>
      <c r="F32" s="10">
        <f>+'Програми 1'!F32+'Програми 2'!F32+'Програми 3'!F32+'Програми 4'!F32+'Програми 5'!F32+'Програми 6'!F32+'Програми 7'!F32+'Програми 8'!F32+'Програми 9'!F32</f>
        <v>0</v>
      </c>
      <c r="G32" s="10">
        <f>+'Програми 1'!G32+'Програми 2'!G32+'Програми 3'!G32+'Програми 4'!G32+'Програми 5'!G32+'Програми 6'!G32+'Програми 7'!G32+'Програми 8'!G32+'Програми 9'!G32</f>
        <v>0</v>
      </c>
      <c r="H32" s="10">
        <f>+'Програми 1'!H32+'Програми 2'!H32+'Програми 3'!H32+'Програми 4'!H32+'Програми 5'!H32+'Програми 6'!H32+'Програми 7'!H32+'Програми 8'!H32+'Програми 9'!H32</f>
        <v>0</v>
      </c>
    </row>
    <row r="33" spans="2:8" ht="26.25" thickBot="1" x14ac:dyDescent="0.25">
      <c r="B33" s="13" t="s">
        <v>56</v>
      </c>
      <c r="C33" s="10">
        <f>+'Програми 1'!C33+'Програми 2'!C33+'Програми 3'!C33+'Програми 4'!C33+'Програми 5'!C33+'Програми 6'!C33+'Програми 7'!C33+'Програми 8'!C33+'Програми 9'!C33</f>
        <v>0</v>
      </c>
      <c r="D33" s="10">
        <f>+'Програми 1'!D33+'Програми 2'!D33+'Програми 3'!D33+'Програми 4'!D33+'Програми 5'!D33+'Програми 6'!D33+'Програми 7'!D33+'Програми 8'!D33+'Програми 9'!D33</f>
        <v>0</v>
      </c>
      <c r="E33" s="10">
        <f>+'Програми 1'!E33+'Програми 2'!E33+'Програми 3'!E33+'Програми 4'!E33+'Програми 5'!E33+'Програми 6'!E33+'Програми 7'!E33+'Програми 8'!E33+'Програми 9'!E33</f>
        <v>83175</v>
      </c>
      <c r="F33" s="10">
        <f>+'Програми 1'!F33+'Програми 2'!F33+'Програми 3'!F33+'Програми 4'!F33+'Програми 5'!F33+'Програми 6'!F33+'Програми 7'!F33+'Програми 8'!F33+'Програми 9'!F33</f>
        <v>113325</v>
      </c>
      <c r="G33" s="10">
        <f>+'Програми 1'!G33+'Програми 2'!G33+'Програми 3'!G33+'Програми 4'!G33+'Програми 5'!G33+'Програми 6'!G33+'Програми 7'!G33+'Програми 8'!G33+'Програми 9'!G33</f>
        <v>0</v>
      </c>
      <c r="H33" s="10">
        <f>+'Програми 1'!H33+'Програми 2'!H33+'Програми 3'!H33+'Програми 4'!H33+'Програми 5'!H33+'Програми 6'!H33+'Програми 7'!H33+'Програми 8'!H33+'Програми 9'!H33</f>
        <v>0</v>
      </c>
    </row>
    <row r="34" spans="2:8" ht="13.5" hidden="1" thickBot="1" x14ac:dyDescent="0.25">
      <c r="B34" s="14"/>
      <c r="C34" s="10">
        <f>+'Програми 1'!C34+'Програми 2'!C34+'Програми 3'!C34+'Програми 4'!C34+'Програми 5'!C34+'Програми 6'!C34+'Програми 7'!C34+'Програми 8'!C34+'Програми 9'!C34</f>
        <v>0</v>
      </c>
      <c r="D34" s="10">
        <f>+'Програми 1'!D34+'Програми 2'!D34+'Програми 3'!D34+'Програми 4'!D34+'Програми 5'!D34+'Програми 6'!D34+'Програми 7'!D34+'Програми 8'!D34+'Програми 9'!D34</f>
        <v>0</v>
      </c>
      <c r="E34" s="10">
        <f>+'Програми 1'!E34+'Програми 2'!E34+'Програми 3'!E34+'Програми 4'!E34+'Програми 5'!E34+'Програми 6'!E34+'Програми 7'!E34+'Програми 8'!E34+'Програми 9'!E34</f>
        <v>0</v>
      </c>
      <c r="F34" s="10">
        <f>+'Програми 1'!F34+'Програми 2'!F34+'Програми 3'!F34+'Програми 4'!F34+'Програми 5'!F34+'Програми 6'!F34+'Програми 7'!F34+'Програми 8'!F34+'Програми 9'!F34</f>
        <v>0</v>
      </c>
      <c r="G34" s="10">
        <f>+'Програми 1'!G34+'Програми 2'!G34+'Програми 3'!G34+'Програми 4'!G34+'Програми 5'!G34+'Програми 6'!G34+'Програми 7'!G34+'Програми 8'!G34+'Програми 9'!G34</f>
        <v>0</v>
      </c>
      <c r="H34" s="10">
        <f>+'Програми 1'!H34+'Програми 2'!H34+'Програми 3'!H34+'Програми 4'!H34+'Програми 5'!H34+'Програми 6'!H34+'Програми 7'!H34+'Програми 8'!H34+'Програми 9'!H34</f>
        <v>0</v>
      </c>
    </row>
    <row r="35" spans="2:8" ht="13.5" hidden="1" thickBot="1" x14ac:dyDescent="0.25">
      <c r="B35" s="14"/>
      <c r="C35" s="10">
        <f>+'Програми 1'!C35+'Програми 2'!C35+'Програми 3'!C35+'Програми 4'!C35+'Програми 5'!C35+'Програми 6'!C35+'Програми 7'!C35+'Програми 8'!C35+'Програми 9'!C35</f>
        <v>0</v>
      </c>
      <c r="D35" s="10">
        <f>+'Програми 1'!D35+'Програми 2'!D35+'Програми 3'!D35+'Програми 4'!D35+'Програми 5'!D35+'Програми 6'!D35+'Програми 7'!D35+'Програми 8'!D35+'Програми 9'!D35</f>
        <v>0</v>
      </c>
      <c r="E35" s="10">
        <f>+'Програми 1'!E35+'Програми 2'!E35+'Програми 3'!E35+'Програми 4'!E35+'Програми 5'!E35+'Програми 6'!E35+'Програми 7'!E35+'Програми 8'!E35+'Програми 9'!E35</f>
        <v>0</v>
      </c>
      <c r="F35" s="10">
        <f>+'Програми 1'!F35+'Програми 2'!F35+'Програми 3'!F35+'Програми 4'!F35+'Програми 5'!F35+'Програми 6'!F35+'Програми 7'!F35+'Програми 8'!F35+'Програми 9'!F35</f>
        <v>0</v>
      </c>
      <c r="G35" s="10">
        <f>+'Програми 1'!G35+'Програми 2'!G35+'Програми 3'!G35+'Програми 4'!G35+'Програми 5'!G35+'Програми 6'!G35+'Програми 7'!G35+'Програми 8'!G35+'Програми 9'!G35</f>
        <v>0</v>
      </c>
      <c r="H35" s="10">
        <f>+'Програми 1'!H35+'Програми 2'!H35+'Програми 3'!H35+'Програми 4'!H35+'Програми 5'!H35+'Програми 6'!H35+'Програми 7'!H35+'Програми 8'!H35+'Програми 9'!H35</f>
        <v>0</v>
      </c>
    </row>
    <row r="36" spans="2:8" ht="13.5" hidden="1" thickBot="1" x14ac:dyDescent="0.25">
      <c r="B36" s="14"/>
      <c r="C36" s="10">
        <f>+'Програми 1'!C36+'Програми 2'!C36+'Програми 3'!C36+'Програми 4'!C36+'Програми 5'!C36+'Програми 6'!C36+'Програми 7'!C36+'Програми 8'!C36+'Програми 9'!C36</f>
        <v>0</v>
      </c>
      <c r="D36" s="10">
        <f>+'Програми 1'!D36+'Програми 2'!D36+'Програми 3'!D36+'Програми 4'!D36+'Програми 5'!D36+'Програми 6'!D36+'Програми 7'!D36+'Програми 8'!D36+'Програми 9'!D36</f>
        <v>0</v>
      </c>
      <c r="E36" s="10">
        <f>+'Програми 1'!E36+'Програми 2'!E36+'Програми 3'!E36+'Програми 4'!E36+'Програми 5'!E36+'Програми 6'!E36+'Програми 7'!E36+'Програми 8'!E36+'Програми 9'!E36</f>
        <v>0</v>
      </c>
      <c r="F36" s="10">
        <f>+'Програми 1'!F36+'Програми 2'!F36+'Програми 3'!F36+'Програми 4'!F36+'Програми 5'!F36+'Програми 6'!F36+'Програми 7'!F36+'Програми 8'!F36+'Програми 9'!F36</f>
        <v>0</v>
      </c>
      <c r="G36" s="10">
        <f>+'Програми 1'!G36+'Програми 2'!G36+'Програми 3'!G36+'Програми 4'!G36+'Програми 5'!G36+'Програми 6'!G36+'Програми 7'!G36+'Програми 8'!G36+'Програми 9'!G36</f>
        <v>0</v>
      </c>
      <c r="H36" s="10">
        <f>+'Програми 1'!H36+'Програми 2'!H36+'Програми 3'!H36+'Програми 4'!H36+'Програми 5'!H36+'Програми 6'!H36+'Програми 7'!H36+'Програми 8'!H36+'Програми 9'!H36</f>
        <v>0</v>
      </c>
    </row>
    <row r="37" spans="2:8" ht="13.5" hidden="1" thickBot="1" x14ac:dyDescent="0.25">
      <c r="B37" s="14"/>
      <c r="C37" s="10">
        <f>+'Програми 1'!C37+'Програми 2'!C37+'Програми 3'!C37+'Програми 4'!C37+'Програми 5'!C37+'Програми 6'!C37+'Програми 7'!C37+'Програми 8'!C37+'Програми 9'!C37</f>
        <v>0</v>
      </c>
      <c r="D37" s="10">
        <f>+'Програми 1'!D37+'Програми 2'!D37+'Програми 3'!D37+'Програми 4'!D37+'Програми 5'!D37+'Програми 6'!D37+'Програми 7'!D37+'Програми 8'!D37+'Програми 9'!D37</f>
        <v>0</v>
      </c>
      <c r="E37" s="10">
        <f>+'Програми 1'!E37+'Програми 2'!E37+'Програми 3'!E37+'Програми 4'!E37+'Програми 5'!E37+'Програми 6'!E37+'Програми 7'!E37+'Програми 8'!E37+'Програми 9'!E37</f>
        <v>0</v>
      </c>
      <c r="F37" s="10">
        <f>+'Програми 1'!F37+'Програми 2'!F37+'Програми 3'!F37+'Програми 4'!F37+'Програми 5'!F37+'Програми 6'!F37+'Програми 7'!F37+'Програми 8'!F37+'Програми 9'!F37</f>
        <v>0</v>
      </c>
      <c r="G37" s="10">
        <f>+'Програми 1'!G37+'Програми 2'!G37+'Програми 3'!G37+'Програми 4'!G37+'Програми 5'!G37+'Програми 6'!G37+'Програми 7'!G37+'Програми 8'!G37+'Програми 9'!G37</f>
        <v>0</v>
      </c>
      <c r="H37" s="10">
        <f>+'Програми 1'!H37+'Програми 2'!H37+'Програми 3'!H37+'Програми 4'!H37+'Програми 5'!H37+'Програми 6'!H37+'Програми 7'!H37+'Програми 8'!H37+'Програми 9'!H37</f>
        <v>0</v>
      </c>
    </row>
    <row r="38" spans="2:8" ht="13.5" hidden="1" thickBot="1" x14ac:dyDescent="0.25">
      <c r="B38" s="14"/>
      <c r="C38" s="10">
        <f>+'Програми 1'!C38+'Програми 2'!C38+'Програми 3'!C38+'Програми 4'!C38+'Програми 5'!C38+'Програми 6'!C38+'Програми 7'!C38+'Програми 8'!C38+'Програми 9'!C38</f>
        <v>0</v>
      </c>
      <c r="D38" s="10">
        <f>+'Програми 1'!D38+'Програми 2'!D38+'Програми 3'!D38+'Програми 4'!D38+'Програми 5'!D38+'Програми 6'!D38+'Програми 7'!D38+'Програми 8'!D38+'Програми 9'!D38</f>
        <v>0</v>
      </c>
      <c r="E38" s="10">
        <f>+'Програми 1'!E38+'Програми 2'!E38+'Програми 3'!E38+'Програми 4'!E38+'Програми 5'!E38+'Програми 6'!E38+'Програми 7'!E38+'Програми 8'!E38+'Програми 9'!E38</f>
        <v>0</v>
      </c>
      <c r="F38" s="10">
        <f>+'Програми 1'!F38+'Програми 2'!F38+'Програми 3'!F38+'Програми 4'!F38+'Програми 5'!F38+'Програми 6'!F38+'Програми 7'!F38+'Програми 8'!F38+'Програми 9'!F38</f>
        <v>0</v>
      </c>
      <c r="G38" s="10">
        <f>+'Програми 1'!G38+'Програми 2'!G38+'Програми 3'!G38+'Програми 4'!G38+'Програми 5'!G38+'Програми 6'!G38+'Програми 7'!G38+'Програми 8'!G38+'Програми 9'!G38</f>
        <v>0</v>
      </c>
      <c r="H38" s="10">
        <f>+'Програми 1'!H38+'Програми 2'!H38+'Програми 3'!H38+'Програми 4'!H38+'Програми 5'!H38+'Програми 6'!H38+'Програми 7'!H38+'Програми 8'!H38+'Програми 9'!H38</f>
        <v>0</v>
      </c>
    </row>
    <row r="39" spans="2:8" ht="13.5" hidden="1" thickBot="1" x14ac:dyDescent="0.25">
      <c r="B39" s="5"/>
      <c r="C39" s="10">
        <f>+'Програми 1'!C39+'Програми 2'!C39+'Програми 3'!C39+'Програми 4'!C39+'Програми 5'!C39+'Програми 6'!C39+'Програми 7'!C39+'Програми 8'!C39+'Програми 9'!C39</f>
        <v>0</v>
      </c>
      <c r="D39" s="10">
        <f>+'Програми 1'!D39+'Програми 2'!D39+'Програми 3'!D39+'Програми 4'!D39+'Програми 5'!D39+'Програми 6'!D39+'Програми 7'!D39+'Програми 8'!D39+'Програми 9'!D39</f>
        <v>0</v>
      </c>
      <c r="E39" s="10">
        <f>+'Програми 1'!E39+'Програми 2'!E39+'Програми 3'!E39+'Програми 4'!E39+'Програми 5'!E39+'Програми 6'!E39+'Програми 7'!E39+'Програми 8'!E39+'Програми 9'!E39</f>
        <v>0</v>
      </c>
      <c r="F39" s="10">
        <f>+'Програми 1'!F39+'Програми 2'!F39+'Програми 3'!F39+'Програми 4'!F39+'Програми 5'!F39+'Програми 6'!F39+'Програми 7'!F39+'Програми 8'!F39+'Програми 9'!F39</f>
        <v>0</v>
      </c>
      <c r="G39" s="10">
        <f>+'Програми 1'!G39+'Програми 2'!G39+'Програми 3'!G39+'Програми 4'!G39+'Програми 5'!G39+'Програми 6'!G39+'Програми 7'!G39+'Програми 8'!G39+'Програми 9'!G39</f>
        <v>0</v>
      </c>
      <c r="H39" s="10">
        <f>+'Програми 1'!H39+'Програми 2'!H39+'Програми 3'!H39+'Програми 4'!H39+'Програми 5'!H39+'Програми 6'!H39+'Програми 7'!H39+'Програми 8'!H39+'Програми 9'!H39</f>
        <v>0</v>
      </c>
    </row>
    <row r="40" spans="2:8" ht="13.5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8" t="s">
        <v>12</v>
      </c>
      <c r="C41" s="9">
        <f>+C16+C10</f>
        <v>0</v>
      </c>
      <c r="D41" s="9">
        <f t="shared" ref="D41:H41" si="2">+D16+D10</f>
        <v>0</v>
      </c>
      <c r="E41" s="9">
        <f t="shared" si="2"/>
        <v>36576593</v>
      </c>
      <c r="F41" s="9">
        <f t="shared" si="2"/>
        <v>76597413</v>
      </c>
      <c r="G41" s="9">
        <f t="shared" si="2"/>
        <v>0</v>
      </c>
      <c r="H41" s="9">
        <f t="shared" si="2"/>
        <v>0</v>
      </c>
    </row>
    <row r="42" spans="2:8" ht="13.5" thickBot="1" x14ac:dyDescent="0.25">
      <c r="B42" s="5"/>
      <c r="C42" s="10"/>
      <c r="D42" s="10"/>
      <c r="E42" s="10"/>
      <c r="F42" s="10"/>
      <c r="G42" s="10"/>
      <c r="H42" s="10"/>
    </row>
    <row r="43" spans="2:8" ht="13.5" thickBot="1" x14ac:dyDescent="0.25">
      <c r="B43" s="5" t="s">
        <v>13</v>
      </c>
      <c r="C43" s="30">
        <f>+'Програми 1'!C43+'Програми 2'!C43+'Програми 3'!C43+'Програми 4'!C43+'Програми 5'!C43+'Програми 6'!C43+'Програми 7'!C43+'Програми 8'!C43+'Програми 9'!C43</f>
        <v>0</v>
      </c>
      <c r="D43" s="30">
        <f>+'Програми 1'!D43+'Програми 2'!D43+'Програми 3'!D43+'Програми 4'!D43+'Програми 5'!D43+'Програми 6'!D43+'Програми 7'!D43+'Програми 8'!D43+'Програми 9'!D43</f>
        <v>0</v>
      </c>
      <c r="E43" s="30">
        <f>+'Програми 1'!E43+'Програми 2'!E43+'Програми 3'!E43+'Програми 4'!E43+'Програми 5'!E43+'Програми 6'!E43+'Програми 7'!E43+'Програми 8'!E43+'Програми 9'!E43</f>
        <v>2193</v>
      </c>
      <c r="F43" s="30">
        <f>+'Програми 1'!F43+'Програми 2'!F43+'Програми 3'!F43+'Програми 4'!F43+'Програми 5'!F43+'Програми 6'!F43+'Програми 7'!F43+'Програми 8'!F43+'Програми 9'!F43</f>
        <v>2196</v>
      </c>
      <c r="G43" s="30">
        <f>+'Програми 1'!G43+'Програми 2'!G43+'Програми 3'!G43+'Програми 4'!G43+'Програми 5'!G43+'Програми 6'!G43+'Програми 7'!G43+'Програми 8'!G43+'Програми 9'!G43</f>
        <v>0</v>
      </c>
      <c r="H43" s="30">
        <f>+'Програми 1'!H43+'Програми 2'!H43+'Програми 3'!H43+'Програми 4'!H43+'Програми 5'!H43+'Програми 6'!H43+'Програми 7'!H43+'Програми 8'!H43+'Програми 9'!H43</f>
        <v>0</v>
      </c>
    </row>
    <row r="44" spans="2:8" ht="15.75" x14ac:dyDescent="0.2">
      <c r="B44" s="15"/>
    </row>
    <row r="45" spans="2:8" ht="15.75" x14ac:dyDescent="0.2">
      <c r="B45" s="15"/>
    </row>
  </sheetData>
  <mergeCells count="6"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H48"/>
  <sheetViews>
    <sheetView zoomScaleNormal="100" workbookViewId="0">
      <selection activeCell="A18" sqref="A18:XFD39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85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thickBot="1" x14ac:dyDescent="0.25">
      <c r="B6" s="49" t="s">
        <v>32</v>
      </c>
      <c r="C6" s="50"/>
      <c r="D6" s="50"/>
      <c r="E6" s="50"/>
      <c r="F6" s="50"/>
      <c r="G6" s="50"/>
      <c r="H6" s="51"/>
    </row>
    <row r="7" spans="2:8" ht="12.75" customHeight="1" x14ac:dyDescent="0.2">
      <c r="B7" s="2" t="s">
        <v>2</v>
      </c>
      <c r="C7" s="34" t="s">
        <v>23</v>
      </c>
      <c r="D7" s="41" t="s">
        <v>24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6"/>
      <c r="D9" s="43"/>
      <c r="E9" s="6" t="s">
        <v>25</v>
      </c>
      <c r="F9" s="7" t="s">
        <v>26</v>
      </c>
      <c r="G9" s="7" t="s">
        <v>27</v>
      </c>
      <c r="H9" s="7" t="s">
        <v>28</v>
      </c>
    </row>
    <row r="10" spans="2:8" ht="13.5" thickBot="1" x14ac:dyDescent="0.25">
      <c r="B10" s="8" t="s">
        <v>6</v>
      </c>
      <c r="C10" s="9">
        <f>+C12+C13+C14</f>
        <v>0</v>
      </c>
      <c r="D10" s="9">
        <f t="shared" ref="D10:H10" si="0">+D12+D13+D14</f>
        <v>0</v>
      </c>
      <c r="E10" s="9">
        <f t="shared" si="0"/>
        <v>2332585</v>
      </c>
      <c r="F10" s="9">
        <f t="shared" si="0"/>
        <v>4851181</v>
      </c>
      <c r="G10" s="9">
        <f t="shared" si="0"/>
        <v>0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/>
      <c r="D12" s="10"/>
      <c r="E12" s="10">
        <v>2231573</v>
      </c>
      <c r="F12" s="10">
        <v>4600032</v>
      </c>
      <c r="G12" s="10"/>
      <c r="H12" s="10"/>
    </row>
    <row r="13" spans="2:8" ht="13.5" thickBot="1" x14ac:dyDescent="0.25">
      <c r="B13" s="11" t="s">
        <v>9</v>
      </c>
      <c r="C13" s="10"/>
      <c r="D13" s="10"/>
      <c r="E13" s="10">
        <v>101012</v>
      </c>
      <c r="F13" s="10">
        <v>251149</v>
      </c>
      <c r="G13" s="10"/>
      <c r="H13" s="10"/>
    </row>
    <row r="14" spans="2:8" ht="13.5" thickBot="1" x14ac:dyDescent="0.25">
      <c r="B14" s="11" t="s">
        <v>10</v>
      </c>
      <c r="C14" s="10"/>
      <c r="D14" s="10"/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 t="shared" ref="C16:H16" si="1">+SUM(C17:C39)</f>
        <v>0</v>
      </c>
      <c r="D16" s="9">
        <f t="shared" si="1"/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42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43</v>
      </c>
      <c r="C19" s="10"/>
      <c r="D19" s="10"/>
      <c r="E19" s="10"/>
      <c r="F19" s="10"/>
      <c r="G19" s="10"/>
      <c r="H19" s="10"/>
    </row>
    <row r="20" spans="2:8" ht="26.25" hidden="1" thickBot="1" x14ac:dyDescent="0.25">
      <c r="B20" s="13" t="s">
        <v>46</v>
      </c>
      <c r="C20" s="10"/>
      <c r="D20" s="10"/>
      <c r="E20" s="10"/>
      <c r="F20" s="10"/>
      <c r="G20" s="10"/>
      <c r="H20" s="10"/>
    </row>
    <row r="21" spans="2:8" ht="26.25" hidden="1" thickBot="1" x14ac:dyDescent="0.25">
      <c r="B21" s="13" t="s">
        <v>47</v>
      </c>
      <c r="C21" s="10"/>
      <c r="D21" s="10"/>
      <c r="E21" s="10"/>
      <c r="F21" s="10"/>
      <c r="G21" s="10"/>
      <c r="H21" s="10"/>
    </row>
    <row r="22" spans="2:8" ht="13.5" hidden="1" thickBot="1" x14ac:dyDescent="0.25">
      <c r="B22" s="13" t="s">
        <v>48</v>
      </c>
      <c r="C22" s="10"/>
      <c r="D22" s="10"/>
      <c r="E22" s="10"/>
      <c r="F22" s="10"/>
      <c r="G22" s="10"/>
      <c r="H22" s="10"/>
    </row>
    <row r="23" spans="2:8" ht="13.5" hidden="1" thickBot="1" x14ac:dyDescent="0.25">
      <c r="B23" s="13" t="s">
        <v>49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50</v>
      </c>
      <c r="C24" s="10"/>
      <c r="D24" s="10"/>
      <c r="E24" s="10"/>
      <c r="F24" s="10"/>
      <c r="G24" s="10"/>
      <c r="H24" s="10"/>
    </row>
    <row r="25" spans="2:8" ht="39" hidden="1" thickBot="1" x14ac:dyDescent="0.25">
      <c r="B25" s="13" t="s">
        <v>89</v>
      </c>
      <c r="C25" s="10"/>
      <c r="D25" s="10"/>
      <c r="E25" s="10"/>
      <c r="F25" s="10"/>
      <c r="G25" s="10"/>
      <c r="H25" s="10"/>
    </row>
    <row r="26" spans="2:8" ht="39" hidden="1" thickBot="1" x14ac:dyDescent="0.25">
      <c r="B26" s="13" t="s">
        <v>44</v>
      </c>
      <c r="C26" s="10"/>
      <c r="D26" s="10"/>
      <c r="E26" s="10"/>
      <c r="F26" s="10"/>
      <c r="G26" s="10"/>
      <c r="H26" s="10"/>
    </row>
    <row r="27" spans="2:8" ht="51.75" hidden="1" thickBot="1" x14ac:dyDescent="0.25">
      <c r="B27" s="13" t="s">
        <v>45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51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52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53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54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55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56</v>
      </c>
      <c r="C33" s="10"/>
      <c r="D33" s="10"/>
      <c r="E33" s="10"/>
      <c r="F33" s="10"/>
      <c r="G33" s="10"/>
      <c r="H33" s="10"/>
    </row>
    <row r="34" spans="2:8" ht="13.5" hidden="1" thickBot="1" x14ac:dyDescent="0.25">
      <c r="B34" s="14"/>
      <c r="C34" s="10"/>
      <c r="D34" s="10"/>
      <c r="E34" s="10"/>
      <c r="F34" s="10"/>
      <c r="G34" s="10"/>
      <c r="H34" s="10"/>
    </row>
    <row r="35" spans="2:8" ht="13.5" hidden="1" thickBot="1" x14ac:dyDescent="0.25">
      <c r="B35" s="14"/>
      <c r="C35" s="10"/>
      <c r="D35" s="10"/>
      <c r="E35" s="10"/>
      <c r="F35" s="10"/>
      <c r="G35" s="10"/>
      <c r="H35" s="10"/>
    </row>
    <row r="36" spans="2:8" ht="13.5" hidden="1" thickBot="1" x14ac:dyDescent="0.25">
      <c r="B36" s="14"/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5"/>
      <c r="C39" s="10"/>
      <c r="D39" s="10"/>
      <c r="E39" s="10"/>
      <c r="F39" s="10"/>
      <c r="G39" s="10"/>
      <c r="H39" s="10"/>
    </row>
    <row r="40" spans="2:8" ht="13.5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8" t="s">
        <v>12</v>
      </c>
      <c r="C41" s="9">
        <f>+C16+C10</f>
        <v>0</v>
      </c>
      <c r="D41" s="9">
        <f t="shared" ref="D41:H41" si="2">+D16+D10</f>
        <v>0</v>
      </c>
      <c r="E41" s="9">
        <f t="shared" si="2"/>
        <v>2332585</v>
      </c>
      <c r="F41" s="9">
        <f t="shared" si="2"/>
        <v>4851181</v>
      </c>
      <c r="G41" s="9">
        <f t="shared" si="2"/>
        <v>0</v>
      </c>
      <c r="H41" s="9">
        <f t="shared" si="2"/>
        <v>0</v>
      </c>
    </row>
    <row r="42" spans="2:8" ht="13.5" thickBot="1" x14ac:dyDescent="0.25">
      <c r="B42" s="5"/>
      <c r="C42" s="10"/>
      <c r="D42" s="10"/>
      <c r="E42" s="10"/>
      <c r="F42" s="10"/>
      <c r="G42" s="10"/>
      <c r="H42" s="10"/>
    </row>
    <row r="43" spans="2:8" ht="13.5" thickBot="1" x14ac:dyDescent="0.25">
      <c r="B43" s="5" t="s">
        <v>13</v>
      </c>
      <c r="C43" s="30"/>
      <c r="D43" s="30"/>
      <c r="E43" s="30">
        <v>125</v>
      </c>
      <c r="F43" s="30">
        <v>107</v>
      </c>
      <c r="G43" s="30"/>
      <c r="H43" s="30"/>
    </row>
    <row r="44" spans="2:8" ht="15.75" x14ac:dyDescent="0.2">
      <c r="B44" s="15"/>
    </row>
    <row r="45" spans="2:8" x14ac:dyDescent="0.2">
      <c r="B45" s="48" t="s">
        <v>30</v>
      </c>
      <c r="C45" s="33"/>
      <c r="D45" s="33"/>
      <c r="E45" s="33"/>
      <c r="F45" s="33"/>
      <c r="G45" s="33"/>
      <c r="H45" s="33"/>
    </row>
    <row r="46" spans="2:8" x14ac:dyDescent="0.2">
      <c r="B46" s="33"/>
      <c r="C46" s="33"/>
      <c r="D46" s="33"/>
      <c r="E46" s="33"/>
      <c r="F46" s="33"/>
      <c r="G46" s="33"/>
      <c r="H46" s="33"/>
    </row>
    <row r="48" spans="2:8" ht="15.75" x14ac:dyDescent="0.2">
      <c r="B48" s="15"/>
    </row>
  </sheetData>
  <mergeCells count="7">
    <mergeCell ref="B45:H46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H48"/>
  <sheetViews>
    <sheetView zoomScaleNormal="100" workbookViewId="0">
      <selection activeCell="A18" sqref="A18:XFD39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85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thickBot="1" x14ac:dyDescent="0.25">
      <c r="B6" s="49" t="s">
        <v>34</v>
      </c>
      <c r="C6" s="50"/>
      <c r="D6" s="50"/>
      <c r="E6" s="50"/>
      <c r="F6" s="50"/>
      <c r="G6" s="50"/>
      <c r="H6" s="51"/>
    </row>
    <row r="7" spans="2:8" ht="12.75" customHeight="1" x14ac:dyDescent="0.2">
      <c r="B7" s="2" t="s">
        <v>2</v>
      </c>
      <c r="C7" s="34" t="s">
        <v>23</v>
      </c>
      <c r="D7" s="41" t="s">
        <v>24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6"/>
      <c r="D9" s="43"/>
      <c r="E9" s="6" t="s">
        <v>25</v>
      </c>
      <c r="F9" s="7" t="s">
        <v>26</v>
      </c>
      <c r="G9" s="7" t="s">
        <v>27</v>
      </c>
      <c r="H9" s="7" t="s">
        <v>28</v>
      </c>
    </row>
    <row r="10" spans="2:8" ht="13.5" thickBot="1" x14ac:dyDescent="0.25">
      <c r="B10" s="8" t="s">
        <v>6</v>
      </c>
      <c r="C10" s="9">
        <f>+C12+C13+C14</f>
        <v>0</v>
      </c>
      <c r="D10" s="9">
        <f t="shared" ref="D10:H10" si="0">+D12+D13+D14</f>
        <v>0</v>
      </c>
      <c r="E10" s="9">
        <f t="shared" si="0"/>
        <v>1377839</v>
      </c>
      <c r="F10" s="9">
        <f t="shared" si="0"/>
        <v>2854829</v>
      </c>
      <c r="G10" s="9">
        <f t="shared" si="0"/>
        <v>0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/>
      <c r="D12" s="10"/>
      <c r="E12" s="10">
        <v>1340200</v>
      </c>
      <c r="F12" s="10">
        <v>2759118</v>
      </c>
      <c r="G12" s="10"/>
      <c r="H12" s="10"/>
    </row>
    <row r="13" spans="2:8" ht="13.5" thickBot="1" x14ac:dyDescent="0.25">
      <c r="B13" s="11" t="s">
        <v>9</v>
      </c>
      <c r="C13" s="10"/>
      <c r="D13" s="10"/>
      <c r="E13" s="10">
        <v>37639</v>
      </c>
      <c r="F13" s="10">
        <v>92687</v>
      </c>
      <c r="G13" s="10"/>
      <c r="H13" s="10"/>
    </row>
    <row r="14" spans="2:8" ht="13.5" thickBot="1" x14ac:dyDescent="0.25">
      <c r="B14" s="11" t="s">
        <v>10</v>
      </c>
      <c r="C14" s="10"/>
      <c r="D14" s="10"/>
      <c r="E14" s="10"/>
      <c r="F14" s="10">
        <v>3024</v>
      </c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 t="shared" ref="C16:H16" si="1">+SUM(C17:C39)</f>
        <v>0</v>
      </c>
      <c r="D16" s="9">
        <f t="shared" si="1"/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42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43</v>
      </c>
      <c r="C19" s="10"/>
      <c r="D19" s="10"/>
      <c r="E19" s="10"/>
      <c r="F19" s="10"/>
      <c r="G19" s="10"/>
      <c r="H19" s="10"/>
    </row>
    <row r="20" spans="2:8" ht="26.25" hidden="1" thickBot="1" x14ac:dyDescent="0.25">
      <c r="B20" s="13" t="s">
        <v>46</v>
      </c>
      <c r="C20" s="10"/>
      <c r="D20" s="10"/>
      <c r="E20" s="10"/>
      <c r="F20" s="10"/>
      <c r="G20" s="10"/>
      <c r="H20" s="10"/>
    </row>
    <row r="21" spans="2:8" ht="26.25" hidden="1" thickBot="1" x14ac:dyDescent="0.25">
      <c r="B21" s="13" t="s">
        <v>47</v>
      </c>
      <c r="C21" s="10"/>
      <c r="D21" s="10"/>
      <c r="E21" s="10"/>
      <c r="F21" s="10"/>
      <c r="G21" s="10"/>
      <c r="H21" s="10"/>
    </row>
    <row r="22" spans="2:8" ht="13.5" hidden="1" thickBot="1" x14ac:dyDescent="0.25">
      <c r="B22" s="13" t="s">
        <v>48</v>
      </c>
      <c r="C22" s="10"/>
      <c r="D22" s="10"/>
      <c r="E22" s="10"/>
      <c r="F22" s="10"/>
      <c r="G22" s="10"/>
      <c r="H22" s="10"/>
    </row>
    <row r="23" spans="2:8" ht="13.5" hidden="1" thickBot="1" x14ac:dyDescent="0.25">
      <c r="B23" s="13" t="s">
        <v>49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50</v>
      </c>
      <c r="C24" s="10"/>
      <c r="D24" s="10"/>
      <c r="E24" s="10"/>
      <c r="F24" s="10"/>
      <c r="G24" s="10"/>
      <c r="H24" s="10"/>
    </row>
    <row r="25" spans="2:8" ht="39" hidden="1" thickBot="1" x14ac:dyDescent="0.25">
      <c r="B25" s="13" t="s">
        <v>89</v>
      </c>
      <c r="C25" s="10"/>
      <c r="D25" s="10"/>
      <c r="E25" s="10"/>
      <c r="F25" s="10"/>
      <c r="G25" s="10"/>
      <c r="H25" s="10"/>
    </row>
    <row r="26" spans="2:8" ht="39" hidden="1" thickBot="1" x14ac:dyDescent="0.25">
      <c r="B26" s="13" t="s">
        <v>44</v>
      </c>
      <c r="C26" s="10"/>
      <c r="D26" s="10"/>
      <c r="E26" s="10"/>
      <c r="F26" s="10"/>
      <c r="G26" s="10"/>
      <c r="H26" s="10"/>
    </row>
    <row r="27" spans="2:8" ht="51.75" hidden="1" thickBot="1" x14ac:dyDescent="0.25">
      <c r="B27" s="13" t="s">
        <v>45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51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52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53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54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55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56</v>
      </c>
      <c r="C33" s="10"/>
      <c r="D33" s="10"/>
      <c r="E33" s="10"/>
      <c r="F33" s="10"/>
      <c r="G33" s="10"/>
      <c r="H33" s="10"/>
    </row>
    <row r="34" spans="2:8" ht="13.5" hidden="1" thickBot="1" x14ac:dyDescent="0.25">
      <c r="B34" s="14"/>
      <c r="C34" s="10"/>
      <c r="D34" s="10"/>
      <c r="E34" s="10"/>
      <c r="F34" s="10"/>
      <c r="G34" s="10"/>
      <c r="H34" s="10"/>
    </row>
    <row r="35" spans="2:8" ht="13.5" hidden="1" thickBot="1" x14ac:dyDescent="0.25">
      <c r="B35" s="14"/>
      <c r="C35" s="10"/>
      <c r="D35" s="10"/>
      <c r="E35" s="10"/>
      <c r="F35" s="10"/>
      <c r="G35" s="10"/>
      <c r="H35" s="10"/>
    </row>
    <row r="36" spans="2:8" ht="13.5" hidden="1" thickBot="1" x14ac:dyDescent="0.25">
      <c r="B36" s="14"/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5"/>
      <c r="C39" s="10"/>
      <c r="D39" s="10"/>
      <c r="E39" s="10"/>
      <c r="F39" s="10"/>
      <c r="G39" s="10"/>
      <c r="H39" s="10"/>
    </row>
    <row r="40" spans="2:8" ht="13.5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8" t="s">
        <v>12</v>
      </c>
      <c r="C41" s="9">
        <f>+C16+C10</f>
        <v>0</v>
      </c>
      <c r="D41" s="9">
        <f t="shared" ref="D41:H41" si="2">+D16+D10</f>
        <v>0</v>
      </c>
      <c r="E41" s="9">
        <f t="shared" si="2"/>
        <v>1377839</v>
      </c>
      <c r="F41" s="9">
        <f t="shared" si="2"/>
        <v>2854829</v>
      </c>
      <c r="G41" s="9">
        <f t="shared" si="2"/>
        <v>0</v>
      </c>
      <c r="H41" s="9">
        <f t="shared" si="2"/>
        <v>0</v>
      </c>
    </row>
    <row r="42" spans="2:8" ht="13.5" thickBot="1" x14ac:dyDescent="0.25">
      <c r="B42" s="5"/>
      <c r="C42" s="10"/>
      <c r="D42" s="10"/>
      <c r="E42" s="10"/>
      <c r="F42" s="10"/>
      <c r="G42" s="10"/>
      <c r="H42" s="10"/>
    </row>
    <row r="43" spans="2:8" ht="13.5" thickBot="1" x14ac:dyDescent="0.25">
      <c r="B43" s="5" t="s">
        <v>13</v>
      </c>
      <c r="C43" s="30"/>
      <c r="D43" s="30"/>
      <c r="E43" s="30">
        <v>97</v>
      </c>
      <c r="F43" s="30">
        <v>97</v>
      </c>
      <c r="G43" s="30"/>
      <c r="H43" s="30"/>
    </row>
    <row r="44" spans="2:8" ht="15.75" x14ac:dyDescent="0.2">
      <c r="B44" s="15"/>
    </row>
    <row r="45" spans="2:8" x14ac:dyDescent="0.2">
      <c r="B45" s="48" t="s">
        <v>30</v>
      </c>
      <c r="C45" s="33"/>
      <c r="D45" s="33"/>
      <c r="E45" s="33"/>
      <c r="F45" s="33"/>
      <c r="G45" s="33"/>
      <c r="H45" s="33"/>
    </row>
    <row r="46" spans="2:8" x14ac:dyDescent="0.2">
      <c r="B46" s="33"/>
      <c r="C46" s="33"/>
      <c r="D46" s="33"/>
      <c r="E46" s="33"/>
      <c r="F46" s="33"/>
      <c r="G46" s="33"/>
      <c r="H46" s="33"/>
    </row>
    <row r="48" spans="2:8" ht="15.75" x14ac:dyDescent="0.2">
      <c r="B48" s="15"/>
    </row>
  </sheetData>
  <mergeCells count="7">
    <mergeCell ref="B45:H46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H48"/>
  <sheetViews>
    <sheetView zoomScaleNormal="100" workbookViewId="0">
      <selection activeCell="A18" sqref="A18:XFD39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85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thickBot="1" x14ac:dyDescent="0.25">
      <c r="B6" s="49" t="s">
        <v>35</v>
      </c>
      <c r="C6" s="50"/>
      <c r="D6" s="50"/>
      <c r="E6" s="50"/>
      <c r="F6" s="50"/>
      <c r="G6" s="50"/>
      <c r="H6" s="51"/>
    </row>
    <row r="7" spans="2:8" ht="12.75" customHeight="1" x14ac:dyDescent="0.2">
      <c r="B7" s="2" t="s">
        <v>2</v>
      </c>
      <c r="C7" s="34" t="s">
        <v>23</v>
      </c>
      <c r="D7" s="41" t="s">
        <v>24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6"/>
      <c r="D9" s="43"/>
      <c r="E9" s="6" t="s">
        <v>25</v>
      </c>
      <c r="F9" s="7" t="s">
        <v>26</v>
      </c>
      <c r="G9" s="7" t="s">
        <v>27</v>
      </c>
      <c r="H9" s="7" t="s">
        <v>28</v>
      </c>
    </row>
    <row r="10" spans="2:8" ht="13.5" thickBot="1" x14ac:dyDescent="0.25">
      <c r="B10" s="8" t="s">
        <v>6</v>
      </c>
      <c r="C10" s="9">
        <f>+C12+C13+C14</f>
        <v>0</v>
      </c>
      <c r="D10" s="9">
        <f t="shared" ref="D10:H10" si="0">+D12+D13+D14</f>
        <v>0</v>
      </c>
      <c r="E10" s="9">
        <f t="shared" si="0"/>
        <v>123596</v>
      </c>
      <c r="F10" s="9">
        <f t="shared" si="0"/>
        <v>331707</v>
      </c>
      <c r="G10" s="9">
        <f t="shared" si="0"/>
        <v>0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/>
      <c r="D12" s="10"/>
      <c r="E12" s="10">
        <v>110978</v>
      </c>
      <c r="F12" s="10">
        <v>217591</v>
      </c>
      <c r="G12" s="10"/>
      <c r="H12" s="10"/>
    </row>
    <row r="13" spans="2:8" ht="13.5" thickBot="1" x14ac:dyDescent="0.25">
      <c r="B13" s="11" t="s">
        <v>9</v>
      </c>
      <c r="C13" s="10"/>
      <c r="D13" s="10"/>
      <c r="E13" s="10">
        <v>12618</v>
      </c>
      <c r="F13" s="10">
        <v>114116</v>
      </c>
      <c r="G13" s="10"/>
      <c r="H13" s="10"/>
    </row>
    <row r="14" spans="2:8" ht="13.5" thickBot="1" x14ac:dyDescent="0.25">
      <c r="B14" s="11" t="s">
        <v>10</v>
      </c>
      <c r="C14" s="10"/>
      <c r="D14" s="10"/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 t="shared" ref="C16:H16" si="1">+SUM(C17:C39)</f>
        <v>0</v>
      </c>
      <c r="D16" s="9">
        <f t="shared" si="1"/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42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43</v>
      </c>
      <c r="C19" s="10"/>
      <c r="D19" s="10"/>
      <c r="E19" s="10"/>
      <c r="F19" s="10"/>
      <c r="G19" s="10"/>
      <c r="H19" s="10"/>
    </row>
    <row r="20" spans="2:8" ht="26.25" hidden="1" thickBot="1" x14ac:dyDescent="0.25">
      <c r="B20" s="13" t="s">
        <v>46</v>
      </c>
      <c r="C20" s="10"/>
      <c r="D20" s="10"/>
      <c r="E20" s="10"/>
      <c r="F20" s="10"/>
      <c r="G20" s="10"/>
      <c r="H20" s="10"/>
    </row>
    <row r="21" spans="2:8" ht="26.25" hidden="1" thickBot="1" x14ac:dyDescent="0.25">
      <c r="B21" s="13" t="s">
        <v>47</v>
      </c>
      <c r="C21" s="10"/>
      <c r="D21" s="10"/>
      <c r="E21" s="10"/>
      <c r="F21" s="10"/>
      <c r="G21" s="10"/>
      <c r="H21" s="10"/>
    </row>
    <row r="22" spans="2:8" ht="13.5" hidden="1" thickBot="1" x14ac:dyDescent="0.25">
      <c r="B22" s="13" t="s">
        <v>48</v>
      </c>
      <c r="C22" s="10"/>
      <c r="D22" s="10"/>
      <c r="E22" s="10"/>
      <c r="F22" s="10"/>
      <c r="G22" s="10"/>
      <c r="H22" s="10"/>
    </row>
    <row r="23" spans="2:8" ht="13.5" hidden="1" thickBot="1" x14ac:dyDescent="0.25">
      <c r="B23" s="13" t="s">
        <v>49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50</v>
      </c>
      <c r="C24" s="10"/>
      <c r="D24" s="10"/>
      <c r="E24" s="10"/>
      <c r="F24" s="10"/>
      <c r="G24" s="10"/>
      <c r="H24" s="10"/>
    </row>
    <row r="25" spans="2:8" ht="39" hidden="1" thickBot="1" x14ac:dyDescent="0.25">
      <c r="B25" s="13" t="s">
        <v>89</v>
      </c>
      <c r="C25" s="10"/>
      <c r="D25" s="10"/>
      <c r="E25" s="10"/>
      <c r="F25" s="10"/>
      <c r="G25" s="10"/>
      <c r="H25" s="10"/>
    </row>
    <row r="26" spans="2:8" ht="39" hidden="1" thickBot="1" x14ac:dyDescent="0.25">
      <c r="B26" s="13" t="s">
        <v>44</v>
      </c>
      <c r="C26" s="10"/>
      <c r="D26" s="10"/>
      <c r="E26" s="10"/>
      <c r="F26" s="10"/>
      <c r="G26" s="10"/>
      <c r="H26" s="10"/>
    </row>
    <row r="27" spans="2:8" ht="51.75" hidden="1" thickBot="1" x14ac:dyDescent="0.25">
      <c r="B27" s="13" t="s">
        <v>45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51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52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53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54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55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56</v>
      </c>
      <c r="C33" s="10"/>
      <c r="D33" s="10"/>
      <c r="E33" s="10"/>
      <c r="F33" s="10"/>
      <c r="G33" s="10"/>
      <c r="H33" s="10"/>
    </row>
    <row r="34" spans="2:8" ht="13.5" hidden="1" thickBot="1" x14ac:dyDescent="0.25">
      <c r="B34" s="14"/>
      <c r="C34" s="10"/>
      <c r="D34" s="10"/>
      <c r="E34" s="10"/>
      <c r="F34" s="10"/>
      <c r="G34" s="10"/>
      <c r="H34" s="10"/>
    </row>
    <row r="35" spans="2:8" ht="13.5" hidden="1" thickBot="1" x14ac:dyDescent="0.25">
      <c r="B35" s="14"/>
      <c r="C35" s="10"/>
      <c r="D35" s="10"/>
      <c r="E35" s="10"/>
      <c r="F35" s="10"/>
      <c r="G35" s="10"/>
      <c r="H35" s="10"/>
    </row>
    <row r="36" spans="2:8" ht="13.5" hidden="1" thickBot="1" x14ac:dyDescent="0.25">
      <c r="B36" s="14"/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5"/>
      <c r="C39" s="10"/>
      <c r="D39" s="10"/>
      <c r="E39" s="10"/>
      <c r="F39" s="10"/>
      <c r="G39" s="10"/>
      <c r="H39" s="10"/>
    </row>
    <row r="40" spans="2:8" ht="13.5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8" t="s">
        <v>12</v>
      </c>
      <c r="C41" s="9">
        <f>+C16+C10</f>
        <v>0</v>
      </c>
      <c r="D41" s="9">
        <f t="shared" ref="D41:H41" si="2">+D16+D10</f>
        <v>0</v>
      </c>
      <c r="E41" s="9">
        <f t="shared" si="2"/>
        <v>123596</v>
      </c>
      <c r="F41" s="9">
        <f t="shared" si="2"/>
        <v>331707</v>
      </c>
      <c r="G41" s="9">
        <f t="shared" si="2"/>
        <v>0</v>
      </c>
      <c r="H41" s="9">
        <f t="shared" si="2"/>
        <v>0</v>
      </c>
    </row>
    <row r="42" spans="2:8" ht="13.5" thickBot="1" x14ac:dyDescent="0.25">
      <c r="B42" s="5"/>
      <c r="C42" s="10"/>
      <c r="D42" s="10"/>
      <c r="E42" s="10"/>
      <c r="F42" s="10"/>
      <c r="G42" s="10"/>
      <c r="H42" s="10"/>
    </row>
    <row r="43" spans="2:8" ht="13.5" thickBot="1" x14ac:dyDescent="0.25">
      <c r="B43" s="5" t="s">
        <v>13</v>
      </c>
      <c r="C43" s="30"/>
      <c r="D43" s="30"/>
      <c r="E43" s="30">
        <v>95</v>
      </c>
      <c r="F43" s="30">
        <v>97</v>
      </c>
      <c r="G43" s="30"/>
      <c r="H43" s="30"/>
    </row>
    <row r="44" spans="2:8" ht="15.75" x14ac:dyDescent="0.2">
      <c r="B44" s="15"/>
    </row>
    <row r="45" spans="2:8" x14ac:dyDescent="0.2">
      <c r="B45" s="48" t="s">
        <v>30</v>
      </c>
      <c r="C45" s="33"/>
      <c r="D45" s="33"/>
      <c r="E45" s="33"/>
      <c r="F45" s="33"/>
      <c r="G45" s="33"/>
      <c r="H45" s="33"/>
    </row>
    <row r="46" spans="2:8" x14ac:dyDescent="0.2">
      <c r="B46" s="33"/>
      <c r="C46" s="33"/>
      <c r="D46" s="33"/>
      <c r="E46" s="33"/>
      <c r="F46" s="33"/>
      <c r="G46" s="33"/>
      <c r="H46" s="33"/>
    </row>
    <row r="48" spans="2:8" ht="15.75" x14ac:dyDescent="0.2">
      <c r="B48" s="15"/>
    </row>
  </sheetData>
  <mergeCells count="7">
    <mergeCell ref="B45:H46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H48"/>
  <sheetViews>
    <sheetView topLeftCell="A4" zoomScale="110" zoomScaleNormal="110" workbookViewId="0">
      <pane xSplit="2" ySplit="7" topLeftCell="C11" activePane="bottomRight" state="frozen"/>
      <selection activeCell="N25" sqref="N25"/>
      <selection pane="topRight" activeCell="N25" sqref="N25"/>
      <selection pane="bottomLeft" activeCell="N25" sqref="N25"/>
      <selection pane="bottomRight" activeCell="D10" sqref="D10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85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thickBot="1" x14ac:dyDescent="0.25">
      <c r="B6" s="52" t="s">
        <v>36</v>
      </c>
      <c r="C6" s="53"/>
      <c r="D6" s="53"/>
      <c r="E6" s="53"/>
      <c r="F6" s="53"/>
      <c r="G6" s="53"/>
      <c r="H6" s="54"/>
    </row>
    <row r="7" spans="2:8" ht="12.75" customHeight="1" x14ac:dyDescent="0.2">
      <c r="B7" s="31" t="s">
        <v>2</v>
      </c>
      <c r="C7" s="34" t="s">
        <v>23</v>
      </c>
      <c r="D7" s="41" t="s">
        <v>88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31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6"/>
      <c r="D9" s="43"/>
      <c r="E9" s="6" t="s">
        <v>25</v>
      </c>
      <c r="F9" s="7" t="s">
        <v>26</v>
      </c>
      <c r="G9" s="7" t="s">
        <v>27</v>
      </c>
      <c r="H9" s="7" t="s">
        <v>28</v>
      </c>
    </row>
    <row r="10" spans="2:8" ht="13.5" thickBot="1" x14ac:dyDescent="0.25">
      <c r="B10" s="8" t="s">
        <v>6</v>
      </c>
      <c r="C10" s="9">
        <f>+C12+C13+C14</f>
        <v>0</v>
      </c>
      <c r="D10" s="9">
        <f t="shared" ref="D10:H10" si="0">+D12+D13+D14</f>
        <v>0</v>
      </c>
      <c r="E10" s="9">
        <f t="shared" si="0"/>
        <v>7044289</v>
      </c>
      <c r="F10" s="9">
        <f t="shared" si="0"/>
        <v>16936444</v>
      </c>
      <c r="G10" s="9">
        <f t="shared" si="0"/>
        <v>0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/>
      <c r="D12" s="10"/>
      <c r="E12" s="10">
        <v>5747600</v>
      </c>
      <c r="F12" s="10">
        <v>11850544</v>
      </c>
      <c r="G12" s="10"/>
      <c r="H12" s="10"/>
    </row>
    <row r="13" spans="2:8" ht="13.5" thickBot="1" x14ac:dyDescent="0.25">
      <c r="B13" s="11" t="s">
        <v>9</v>
      </c>
      <c r="C13" s="10"/>
      <c r="D13" s="10"/>
      <c r="E13" s="10">
        <v>1289127</v>
      </c>
      <c r="F13" s="10">
        <v>4835047</v>
      </c>
      <c r="G13" s="10"/>
      <c r="H13" s="10"/>
    </row>
    <row r="14" spans="2:8" ht="13.5" thickBot="1" x14ac:dyDescent="0.25">
      <c r="B14" s="11" t="s">
        <v>10</v>
      </c>
      <c r="C14" s="10"/>
      <c r="D14" s="10"/>
      <c r="E14" s="10">
        <v>7562</v>
      </c>
      <c r="F14" s="10">
        <v>250853</v>
      </c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 t="shared" ref="C16:H16" si="1">+SUM(C17:C39)</f>
        <v>0</v>
      </c>
      <c r="D16" s="9">
        <f t="shared" si="1"/>
        <v>0</v>
      </c>
      <c r="E16" s="9">
        <f t="shared" si="1"/>
        <v>2339961</v>
      </c>
      <c r="F16" s="9">
        <f t="shared" si="1"/>
        <v>6094045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42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43</v>
      </c>
      <c r="C19" s="10"/>
      <c r="D19" s="10"/>
      <c r="E19" s="10"/>
      <c r="F19" s="10"/>
      <c r="G19" s="10"/>
      <c r="H19" s="10"/>
    </row>
    <row r="20" spans="2:8" ht="26.25" hidden="1" thickBot="1" x14ac:dyDescent="0.25">
      <c r="B20" s="13" t="s">
        <v>46</v>
      </c>
      <c r="C20" s="10"/>
      <c r="D20" s="10"/>
      <c r="E20" s="10"/>
      <c r="F20" s="10"/>
      <c r="G20" s="10"/>
      <c r="H20" s="10"/>
    </row>
    <row r="21" spans="2:8" ht="26.25" hidden="1" thickBot="1" x14ac:dyDescent="0.25">
      <c r="B21" s="13" t="s">
        <v>47</v>
      </c>
      <c r="C21" s="10"/>
      <c r="D21" s="10"/>
      <c r="E21" s="10"/>
      <c r="F21" s="10"/>
      <c r="G21" s="10"/>
      <c r="H21" s="10"/>
    </row>
    <row r="22" spans="2:8" ht="13.5" thickBot="1" x14ac:dyDescent="0.25">
      <c r="B22" s="13" t="s">
        <v>48</v>
      </c>
      <c r="C22" s="10"/>
      <c r="D22" s="10"/>
      <c r="E22" s="10">
        <v>235367</v>
      </c>
      <c r="F22" s="10">
        <f>499310+509</f>
        <v>499819</v>
      </c>
      <c r="G22" s="10"/>
      <c r="H22" s="10"/>
    </row>
    <row r="23" spans="2:8" ht="13.5" thickBot="1" x14ac:dyDescent="0.25">
      <c r="B23" s="13" t="s">
        <v>49</v>
      </c>
      <c r="C23" s="10"/>
      <c r="D23" s="10"/>
      <c r="E23" s="10">
        <v>2059362</v>
      </c>
      <c r="F23" s="10">
        <v>5239851</v>
      </c>
      <c r="G23" s="10"/>
      <c r="H23" s="10"/>
    </row>
    <row r="24" spans="2:8" ht="26.25" hidden="1" thickBot="1" x14ac:dyDescent="0.25">
      <c r="B24" s="13" t="s">
        <v>50</v>
      </c>
      <c r="C24" s="10"/>
      <c r="D24" s="10"/>
      <c r="E24" s="10"/>
      <c r="F24" s="10"/>
      <c r="G24" s="10"/>
      <c r="H24" s="10"/>
    </row>
    <row r="25" spans="2:8" ht="39" thickBot="1" x14ac:dyDescent="0.25">
      <c r="B25" s="13" t="s">
        <v>89</v>
      </c>
      <c r="C25" s="10"/>
      <c r="D25" s="10"/>
      <c r="E25" s="10"/>
      <c r="F25" s="10">
        <v>213900</v>
      </c>
      <c r="G25" s="10"/>
      <c r="H25" s="10"/>
    </row>
    <row r="26" spans="2:8" ht="39" thickBot="1" x14ac:dyDescent="0.25">
      <c r="B26" s="13" t="s">
        <v>44</v>
      </c>
      <c r="C26" s="10"/>
      <c r="D26" s="10"/>
      <c r="E26" s="10"/>
      <c r="F26" s="10">
        <v>38188</v>
      </c>
      <c r="G26" s="10"/>
      <c r="H26" s="10"/>
    </row>
    <row r="27" spans="2:8" ht="51.75" hidden="1" thickBot="1" x14ac:dyDescent="0.25">
      <c r="B27" s="13" t="s">
        <v>45</v>
      </c>
      <c r="C27" s="10"/>
      <c r="D27" s="10"/>
      <c r="E27" s="10"/>
      <c r="F27" s="10"/>
      <c r="G27" s="10"/>
      <c r="H27" s="10"/>
    </row>
    <row r="28" spans="2:8" ht="39" thickBot="1" x14ac:dyDescent="0.25">
      <c r="B28" s="13" t="s">
        <v>51</v>
      </c>
      <c r="C28" s="10"/>
      <c r="D28" s="10"/>
      <c r="E28" s="10">
        <v>45232</v>
      </c>
      <c r="F28" s="10">
        <f>28376+4507+69404</f>
        <v>102287</v>
      </c>
      <c r="G28" s="10"/>
      <c r="H28" s="10"/>
    </row>
    <row r="29" spans="2:8" ht="26.25" hidden="1" thickBot="1" x14ac:dyDescent="0.25">
      <c r="B29" s="13" t="s">
        <v>52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53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54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55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56</v>
      </c>
      <c r="C33" s="10"/>
      <c r="D33" s="10"/>
      <c r="E33" s="10"/>
      <c r="F33" s="10"/>
      <c r="G33" s="10"/>
      <c r="H33" s="10"/>
    </row>
    <row r="34" spans="2:8" ht="13.5" hidden="1" thickBot="1" x14ac:dyDescent="0.25">
      <c r="B34" s="14"/>
      <c r="C34" s="10"/>
      <c r="D34" s="10"/>
      <c r="E34" s="10"/>
      <c r="F34" s="10"/>
      <c r="G34" s="10"/>
      <c r="H34" s="10"/>
    </row>
    <row r="35" spans="2:8" ht="13.5" hidden="1" thickBot="1" x14ac:dyDescent="0.25">
      <c r="B35" s="14"/>
      <c r="C35" s="10"/>
      <c r="D35" s="10"/>
      <c r="E35" s="10"/>
      <c r="F35" s="10"/>
      <c r="G35" s="10"/>
      <c r="H35" s="10"/>
    </row>
    <row r="36" spans="2:8" ht="13.5" hidden="1" thickBot="1" x14ac:dyDescent="0.25">
      <c r="B36" s="14"/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5"/>
      <c r="C39" s="10"/>
      <c r="D39" s="10"/>
      <c r="E39" s="10"/>
      <c r="F39" s="10"/>
      <c r="G39" s="10"/>
      <c r="H39" s="10"/>
    </row>
    <row r="40" spans="2:8" ht="13.5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8" t="s">
        <v>12</v>
      </c>
      <c r="C41" s="9">
        <f>+C16+C10</f>
        <v>0</v>
      </c>
      <c r="D41" s="9">
        <f t="shared" ref="D41:H41" si="2">+D16+D10</f>
        <v>0</v>
      </c>
      <c r="E41" s="9">
        <f t="shared" si="2"/>
        <v>9384250</v>
      </c>
      <c r="F41" s="9">
        <f t="shared" si="2"/>
        <v>23030489</v>
      </c>
      <c r="G41" s="9">
        <f t="shared" si="2"/>
        <v>0</v>
      </c>
      <c r="H41" s="9">
        <f t="shared" si="2"/>
        <v>0</v>
      </c>
    </row>
    <row r="42" spans="2:8" ht="13.5" thickBot="1" x14ac:dyDescent="0.25">
      <c r="B42" s="5"/>
      <c r="C42" s="10"/>
      <c r="D42" s="10"/>
      <c r="E42" s="10"/>
      <c r="F42" s="10"/>
      <c r="G42" s="10"/>
      <c r="H42" s="10"/>
    </row>
    <row r="43" spans="2:8" ht="13.5" thickBot="1" x14ac:dyDescent="0.25">
      <c r="B43" s="5" t="s">
        <v>13</v>
      </c>
      <c r="C43" s="30"/>
      <c r="D43" s="30"/>
      <c r="E43" s="30">
        <v>781</v>
      </c>
      <c r="F43" s="30">
        <v>780</v>
      </c>
      <c r="G43" s="30"/>
      <c r="H43" s="30"/>
    </row>
    <row r="44" spans="2:8" ht="15.75" x14ac:dyDescent="0.2">
      <c r="B44" s="15"/>
    </row>
    <row r="45" spans="2:8" x14ac:dyDescent="0.2">
      <c r="B45" s="48" t="s">
        <v>30</v>
      </c>
      <c r="C45" s="33"/>
      <c r="D45" s="33"/>
      <c r="E45" s="33"/>
      <c r="F45" s="33"/>
      <c r="G45" s="33"/>
      <c r="H45" s="33"/>
    </row>
    <row r="46" spans="2:8" x14ac:dyDescent="0.2">
      <c r="B46" s="33"/>
      <c r="C46" s="33"/>
      <c r="D46" s="33"/>
      <c r="E46" s="33"/>
      <c r="F46" s="33"/>
      <c r="G46" s="33"/>
      <c r="H46" s="33"/>
    </row>
    <row r="48" spans="2:8" ht="15.75" x14ac:dyDescent="0.2">
      <c r="B48" s="15"/>
    </row>
  </sheetData>
  <mergeCells count="7">
    <mergeCell ref="B45:H46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H48"/>
  <sheetViews>
    <sheetView topLeftCell="A7" zoomScaleNormal="100" workbookViewId="0">
      <pane xSplit="2" ySplit="4" topLeftCell="C11" activePane="bottomRight" state="frozen"/>
      <selection activeCell="N25" sqref="N25"/>
      <selection pane="topRight" activeCell="N25" sqref="N25"/>
      <selection pane="bottomLeft" activeCell="N25" sqref="N25"/>
      <selection pane="bottomRight" activeCell="M54" sqref="M54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85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thickBot="1" x14ac:dyDescent="0.25">
      <c r="B6" s="49" t="s">
        <v>37</v>
      </c>
      <c r="C6" s="50"/>
      <c r="D6" s="50"/>
      <c r="E6" s="50"/>
      <c r="F6" s="50"/>
      <c r="G6" s="50"/>
      <c r="H6" s="51"/>
    </row>
    <row r="7" spans="2:8" ht="12.75" customHeight="1" x14ac:dyDescent="0.2">
      <c r="B7" s="2" t="s">
        <v>2</v>
      </c>
      <c r="C7" s="34" t="s">
        <v>23</v>
      </c>
      <c r="D7" s="41" t="s">
        <v>24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6"/>
      <c r="D9" s="43"/>
      <c r="E9" s="6" t="s">
        <v>25</v>
      </c>
      <c r="F9" s="7" t="s">
        <v>26</v>
      </c>
      <c r="G9" s="7" t="s">
        <v>27</v>
      </c>
      <c r="H9" s="7" t="s">
        <v>28</v>
      </c>
    </row>
    <row r="10" spans="2:8" ht="13.5" thickBot="1" x14ac:dyDescent="0.25">
      <c r="B10" s="8" t="s">
        <v>6</v>
      </c>
      <c r="C10" s="9">
        <f>+C12+C13+C14</f>
        <v>0</v>
      </c>
      <c r="D10" s="9">
        <f t="shared" ref="D10:H10" si="0">+D12+D13+D14</f>
        <v>0</v>
      </c>
      <c r="E10" s="9">
        <f t="shared" si="0"/>
        <v>57992</v>
      </c>
      <c r="F10" s="9">
        <f t="shared" si="0"/>
        <v>119521</v>
      </c>
      <c r="G10" s="9">
        <f t="shared" si="0"/>
        <v>0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/>
      <c r="D12" s="10"/>
      <c r="E12" s="10">
        <v>57950</v>
      </c>
      <c r="F12" s="10">
        <v>119465</v>
      </c>
      <c r="G12" s="10"/>
      <c r="H12" s="10"/>
    </row>
    <row r="13" spans="2:8" ht="13.5" thickBot="1" x14ac:dyDescent="0.25">
      <c r="B13" s="11" t="s">
        <v>9</v>
      </c>
      <c r="C13" s="10"/>
      <c r="D13" s="10"/>
      <c r="E13" s="10">
        <v>42</v>
      </c>
      <c r="F13" s="10">
        <v>56</v>
      </c>
      <c r="G13" s="10"/>
      <c r="H13" s="10"/>
    </row>
    <row r="14" spans="2:8" ht="13.5" thickBot="1" x14ac:dyDescent="0.25">
      <c r="B14" s="11" t="s">
        <v>10</v>
      </c>
      <c r="C14" s="10"/>
      <c r="D14" s="10"/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 t="shared" ref="C16:H16" si="1">+SUM(C17:C39)</f>
        <v>0</v>
      </c>
      <c r="D16" s="9">
        <f t="shared" si="1"/>
        <v>0</v>
      </c>
      <c r="E16" s="9">
        <f t="shared" si="1"/>
        <v>10148932</v>
      </c>
      <c r="F16" s="9">
        <f t="shared" si="1"/>
        <v>19580388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42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43</v>
      </c>
      <c r="C19" s="10"/>
      <c r="D19" s="10"/>
      <c r="E19" s="10"/>
      <c r="F19" s="10"/>
      <c r="G19" s="10"/>
      <c r="H19" s="10"/>
    </row>
    <row r="20" spans="2:8" ht="26.25" hidden="1" thickBot="1" x14ac:dyDescent="0.25">
      <c r="B20" s="13" t="s">
        <v>46</v>
      </c>
      <c r="C20" s="10"/>
      <c r="D20" s="10"/>
      <c r="E20" s="10"/>
      <c r="F20" s="10"/>
      <c r="G20" s="10"/>
      <c r="H20" s="10"/>
    </row>
    <row r="21" spans="2:8" ht="26.25" hidden="1" thickBot="1" x14ac:dyDescent="0.25">
      <c r="B21" s="13" t="s">
        <v>47</v>
      </c>
      <c r="C21" s="10"/>
      <c r="D21" s="10"/>
      <c r="E21" s="10"/>
      <c r="F21" s="10"/>
      <c r="G21" s="10"/>
      <c r="H21" s="10"/>
    </row>
    <row r="22" spans="2:8" ht="13.5" hidden="1" thickBot="1" x14ac:dyDescent="0.25">
      <c r="B22" s="13" t="s">
        <v>48</v>
      </c>
      <c r="C22" s="10"/>
      <c r="D22" s="10"/>
      <c r="E22" s="10"/>
      <c r="F22" s="10"/>
      <c r="G22" s="10"/>
      <c r="H22" s="10"/>
    </row>
    <row r="23" spans="2:8" ht="13.5" hidden="1" thickBot="1" x14ac:dyDescent="0.25">
      <c r="B23" s="13" t="s">
        <v>49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50</v>
      </c>
      <c r="C24" s="10"/>
      <c r="D24" s="10"/>
      <c r="E24" s="10"/>
      <c r="F24" s="10"/>
      <c r="G24" s="10"/>
      <c r="H24" s="10"/>
    </row>
    <row r="25" spans="2:8" ht="39" hidden="1" thickBot="1" x14ac:dyDescent="0.25">
      <c r="B25" s="13" t="s">
        <v>89</v>
      </c>
      <c r="C25" s="10"/>
      <c r="D25" s="10"/>
      <c r="E25" s="10"/>
      <c r="F25" s="10"/>
      <c r="G25" s="10"/>
      <c r="H25" s="10"/>
    </row>
    <row r="26" spans="2:8" ht="39" hidden="1" thickBot="1" x14ac:dyDescent="0.25">
      <c r="B26" s="13" t="s">
        <v>44</v>
      </c>
      <c r="C26" s="10"/>
      <c r="D26" s="10"/>
      <c r="E26" s="10"/>
      <c r="F26" s="10"/>
      <c r="G26" s="10"/>
      <c r="H26" s="10"/>
    </row>
    <row r="27" spans="2:8" ht="51.75" hidden="1" thickBot="1" x14ac:dyDescent="0.25">
      <c r="B27" s="13" t="s">
        <v>45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51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52</v>
      </c>
      <c r="C29" s="10"/>
      <c r="D29" s="10"/>
      <c r="E29" s="10"/>
      <c r="F29" s="10"/>
      <c r="G29" s="10"/>
      <c r="H29" s="10"/>
    </row>
    <row r="30" spans="2:8" ht="26.25" thickBot="1" x14ac:dyDescent="0.25">
      <c r="B30" s="13" t="s">
        <v>53</v>
      </c>
      <c r="C30" s="10"/>
      <c r="D30" s="10"/>
      <c r="E30" s="10">
        <v>10148932</v>
      </c>
      <c r="F30" s="10">
        <v>19580388</v>
      </c>
      <c r="G30" s="10"/>
      <c r="H30" s="10"/>
    </row>
    <row r="31" spans="2:8" ht="13.5" hidden="1" thickBot="1" x14ac:dyDescent="0.25">
      <c r="B31" s="13" t="s">
        <v>54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55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56</v>
      </c>
      <c r="C33" s="10"/>
      <c r="D33" s="10"/>
      <c r="E33" s="10"/>
      <c r="F33" s="10"/>
      <c r="G33" s="10"/>
      <c r="H33" s="10"/>
    </row>
    <row r="34" spans="2:8" ht="13.5" hidden="1" thickBot="1" x14ac:dyDescent="0.25">
      <c r="B34" s="14"/>
      <c r="C34" s="10"/>
      <c r="D34" s="10"/>
      <c r="E34" s="10"/>
      <c r="F34" s="10"/>
      <c r="G34" s="10"/>
      <c r="H34" s="10"/>
    </row>
    <row r="35" spans="2:8" ht="13.5" hidden="1" thickBot="1" x14ac:dyDescent="0.25">
      <c r="B35" s="14"/>
      <c r="C35" s="10"/>
      <c r="D35" s="10"/>
      <c r="E35" s="10"/>
      <c r="F35" s="10"/>
      <c r="G35" s="10"/>
      <c r="H35" s="10"/>
    </row>
    <row r="36" spans="2:8" ht="13.5" hidden="1" thickBot="1" x14ac:dyDescent="0.25">
      <c r="B36" s="14"/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5"/>
      <c r="C39" s="10"/>
      <c r="D39" s="10"/>
      <c r="E39" s="10"/>
      <c r="F39" s="10"/>
      <c r="G39" s="10"/>
      <c r="H39" s="10"/>
    </row>
    <row r="40" spans="2:8" ht="13.5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8" t="s">
        <v>12</v>
      </c>
      <c r="C41" s="9">
        <f>+C16+C10</f>
        <v>0</v>
      </c>
      <c r="D41" s="9">
        <f t="shared" ref="D41:H41" si="2">+D16+D10</f>
        <v>0</v>
      </c>
      <c r="E41" s="9">
        <f t="shared" si="2"/>
        <v>10206924</v>
      </c>
      <c r="F41" s="9">
        <f t="shared" si="2"/>
        <v>19699909</v>
      </c>
      <c r="G41" s="9">
        <f t="shared" si="2"/>
        <v>0</v>
      </c>
      <c r="H41" s="9">
        <f t="shared" si="2"/>
        <v>0</v>
      </c>
    </row>
    <row r="42" spans="2:8" ht="13.5" thickBot="1" x14ac:dyDescent="0.25">
      <c r="B42" s="5"/>
      <c r="C42" s="10"/>
      <c r="D42" s="10"/>
      <c r="E42" s="10"/>
      <c r="F42" s="10"/>
      <c r="G42" s="10"/>
      <c r="H42" s="10"/>
    </row>
    <row r="43" spans="2:8" ht="13.5" thickBot="1" x14ac:dyDescent="0.25">
      <c r="B43" s="5" t="s">
        <v>13</v>
      </c>
      <c r="C43" s="30"/>
      <c r="D43" s="30"/>
      <c r="E43" s="30">
        <v>4</v>
      </c>
      <c r="F43" s="30">
        <v>4</v>
      </c>
      <c r="G43" s="30"/>
      <c r="H43" s="30"/>
    </row>
    <row r="44" spans="2:8" ht="15.75" x14ac:dyDescent="0.2">
      <c r="B44" s="15"/>
    </row>
    <row r="45" spans="2:8" x14ac:dyDescent="0.2">
      <c r="B45" s="48" t="s">
        <v>30</v>
      </c>
      <c r="C45" s="33"/>
      <c r="D45" s="33"/>
      <c r="E45" s="33"/>
      <c r="F45" s="33"/>
      <c r="G45" s="33"/>
      <c r="H45" s="33"/>
    </row>
    <row r="46" spans="2:8" x14ac:dyDescent="0.2">
      <c r="B46" s="33"/>
      <c r="C46" s="33"/>
      <c r="D46" s="33"/>
      <c r="E46" s="33"/>
      <c r="F46" s="33"/>
      <c r="G46" s="33"/>
      <c r="H46" s="33"/>
    </row>
    <row r="48" spans="2:8" ht="15.75" x14ac:dyDescent="0.2">
      <c r="B48" s="15"/>
    </row>
  </sheetData>
  <mergeCells count="7">
    <mergeCell ref="B45:H46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H48"/>
  <sheetViews>
    <sheetView zoomScaleNormal="100" workbookViewId="0">
      <selection activeCell="A18" sqref="A18:XFD39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85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thickBot="1" x14ac:dyDescent="0.25">
      <c r="B6" s="49" t="s">
        <v>38</v>
      </c>
      <c r="C6" s="50"/>
      <c r="D6" s="50"/>
      <c r="E6" s="50"/>
      <c r="F6" s="50"/>
      <c r="G6" s="50"/>
      <c r="H6" s="51"/>
    </row>
    <row r="7" spans="2:8" ht="12.75" customHeight="1" x14ac:dyDescent="0.2">
      <c r="B7" s="2" t="s">
        <v>2</v>
      </c>
      <c r="C7" s="34" t="s">
        <v>23</v>
      </c>
      <c r="D7" s="41" t="s">
        <v>24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6"/>
      <c r="D9" s="43"/>
      <c r="E9" s="6" t="s">
        <v>25</v>
      </c>
      <c r="F9" s="7" t="s">
        <v>26</v>
      </c>
      <c r="G9" s="7" t="s">
        <v>27</v>
      </c>
      <c r="H9" s="7" t="s">
        <v>28</v>
      </c>
    </row>
    <row r="10" spans="2:8" ht="13.5" thickBot="1" x14ac:dyDescent="0.25">
      <c r="B10" s="8" t="s">
        <v>6</v>
      </c>
      <c r="C10" s="9">
        <f>+C12+C13+C14</f>
        <v>0</v>
      </c>
      <c r="D10" s="9">
        <f t="shared" ref="D10:H10" si="0">+D12+D13+D14</f>
        <v>0</v>
      </c>
      <c r="E10" s="9">
        <f t="shared" si="0"/>
        <v>2180966</v>
      </c>
      <c r="F10" s="9">
        <f t="shared" si="0"/>
        <v>4339757</v>
      </c>
      <c r="G10" s="9">
        <f t="shared" si="0"/>
        <v>0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/>
      <c r="D12" s="10"/>
      <c r="E12" s="10">
        <v>1948046</v>
      </c>
      <c r="F12" s="10">
        <v>3897941</v>
      </c>
      <c r="G12" s="10"/>
      <c r="H12" s="10"/>
    </row>
    <row r="13" spans="2:8" ht="13.5" thickBot="1" x14ac:dyDescent="0.25">
      <c r="B13" s="11" t="s">
        <v>9</v>
      </c>
      <c r="C13" s="10"/>
      <c r="D13" s="10"/>
      <c r="E13" s="10">
        <v>197561</v>
      </c>
      <c r="F13" s="10">
        <v>406457</v>
      </c>
      <c r="G13" s="10"/>
      <c r="H13" s="10"/>
    </row>
    <row r="14" spans="2:8" ht="13.5" thickBot="1" x14ac:dyDescent="0.25">
      <c r="B14" s="11" t="s">
        <v>10</v>
      </c>
      <c r="C14" s="10"/>
      <c r="D14" s="10"/>
      <c r="E14" s="10">
        <v>35359</v>
      </c>
      <c r="F14" s="10">
        <v>35359</v>
      </c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 t="shared" ref="C16:H16" si="1">+SUM(C17:C39)</f>
        <v>0</v>
      </c>
      <c r="D16" s="9">
        <f t="shared" si="1"/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42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43</v>
      </c>
      <c r="C19" s="10"/>
      <c r="D19" s="10"/>
      <c r="E19" s="10"/>
      <c r="F19" s="10"/>
      <c r="G19" s="10"/>
      <c r="H19" s="10"/>
    </row>
    <row r="20" spans="2:8" ht="26.25" hidden="1" thickBot="1" x14ac:dyDescent="0.25">
      <c r="B20" s="13" t="s">
        <v>46</v>
      </c>
      <c r="C20" s="10"/>
      <c r="D20" s="10"/>
      <c r="E20" s="10"/>
      <c r="F20" s="10"/>
      <c r="G20" s="10"/>
      <c r="H20" s="10"/>
    </row>
    <row r="21" spans="2:8" ht="26.25" hidden="1" thickBot="1" x14ac:dyDescent="0.25">
      <c r="B21" s="13" t="s">
        <v>47</v>
      </c>
      <c r="C21" s="10"/>
      <c r="D21" s="10"/>
      <c r="E21" s="10"/>
      <c r="F21" s="10"/>
      <c r="G21" s="10"/>
      <c r="H21" s="10"/>
    </row>
    <row r="22" spans="2:8" ht="13.5" hidden="1" thickBot="1" x14ac:dyDescent="0.25">
      <c r="B22" s="13" t="s">
        <v>48</v>
      </c>
      <c r="C22" s="10"/>
      <c r="D22" s="10"/>
      <c r="E22" s="10"/>
      <c r="F22" s="10"/>
      <c r="G22" s="10"/>
      <c r="H22" s="10"/>
    </row>
    <row r="23" spans="2:8" ht="13.5" hidden="1" thickBot="1" x14ac:dyDescent="0.25">
      <c r="B23" s="13" t="s">
        <v>49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50</v>
      </c>
      <c r="C24" s="10"/>
      <c r="D24" s="10"/>
      <c r="E24" s="10"/>
      <c r="F24" s="10"/>
      <c r="G24" s="10"/>
      <c r="H24" s="10"/>
    </row>
    <row r="25" spans="2:8" ht="39" hidden="1" thickBot="1" x14ac:dyDescent="0.25">
      <c r="B25" s="13" t="s">
        <v>89</v>
      </c>
      <c r="C25" s="10"/>
      <c r="D25" s="10"/>
      <c r="E25" s="10"/>
      <c r="F25" s="10"/>
      <c r="G25" s="10"/>
      <c r="H25" s="10"/>
    </row>
    <row r="26" spans="2:8" ht="39" hidden="1" thickBot="1" x14ac:dyDescent="0.25">
      <c r="B26" s="13" t="s">
        <v>44</v>
      </c>
      <c r="C26" s="10"/>
      <c r="D26" s="10"/>
      <c r="E26" s="10"/>
      <c r="F26" s="10"/>
      <c r="G26" s="10"/>
      <c r="H26" s="10"/>
    </row>
    <row r="27" spans="2:8" ht="51.75" hidden="1" thickBot="1" x14ac:dyDescent="0.25">
      <c r="B27" s="13" t="s">
        <v>45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51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52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53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54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55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56</v>
      </c>
      <c r="C33" s="10"/>
      <c r="D33" s="10"/>
      <c r="E33" s="10"/>
      <c r="F33" s="10"/>
      <c r="G33" s="10"/>
      <c r="H33" s="10"/>
    </row>
    <row r="34" spans="2:8" ht="13.5" hidden="1" thickBot="1" x14ac:dyDescent="0.25">
      <c r="B34" s="14"/>
      <c r="C34" s="10"/>
      <c r="D34" s="10"/>
      <c r="E34" s="10"/>
      <c r="F34" s="10"/>
      <c r="G34" s="10"/>
      <c r="H34" s="10"/>
    </row>
    <row r="35" spans="2:8" ht="13.5" hidden="1" thickBot="1" x14ac:dyDescent="0.25">
      <c r="B35" s="14"/>
      <c r="C35" s="10"/>
      <c r="D35" s="10"/>
      <c r="E35" s="10"/>
      <c r="F35" s="10"/>
      <c r="G35" s="10"/>
      <c r="H35" s="10"/>
    </row>
    <row r="36" spans="2:8" ht="13.5" hidden="1" thickBot="1" x14ac:dyDescent="0.25">
      <c r="B36" s="14"/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5"/>
      <c r="C39" s="10"/>
      <c r="D39" s="10"/>
      <c r="E39" s="10"/>
      <c r="F39" s="10"/>
      <c r="G39" s="10"/>
      <c r="H39" s="10"/>
    </row>
    <row r="40" spans="2:8" ht="13.5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8" t="s">
        <v>12</v>
      </c>
      <c r="C41" s="9">
        <f>+C16+C10</f>
        <v>0</v>
      </c>
      <c r="D41" s="9">
        <f t="shared" ref="D41:H41" si="2">+D16+D10</f>
        <v>0</v>
      </c>
      <c r="E41" s="9">
        <f t="shared" si="2"/>
        <v>2180966</v>
      </c>
      <c r="F41" s="9">
        <f t="shared" si="2"/>
        <v>4339757</v>
      </c>
      <c r="G41" s="9">
        <f t="shared" si="2"/>
        <v>0</v>
      </c>
      <c r="H41" s="9">
        <f t="shared" si="2"/>
        <v>0</v>
      </c>
    </row>
    <row r="42" spans="2:8" ht="13.5" thickBot="1" x14ac:dyDescent="0.25">
      <c r="B42" s="5"/>
      <c r="C42" s="10"/>
      <c r="D42" s="10"/>
      <c r="E42" s="10"/>
      <c r="F42" s="10"/>
      <c r="G42" s="10"/>
      <c r="H42" s="10"/>
    </row>
    <row r="43" spans="2:8" ht="13.5" thickBot="1" x14ac:dyDescent="0.25">
      <c r="B43" s="5" t="s">
        <v>13</v>
      </c>
      <c r="C43" s="30"/>
      <c r="D43" s="30"/>
      <c r="E43" s="30">
        <v>310</v>
      </c>
      <c r="F43" s="30">
        <v>314</v>
      </c>
      <c r="G43" s="30"/>
      <c r="H43" s="30"/>
    </row>
    <row r="44" spans="2:8" ht="15.75" x14ac:dyDescent="0.2">
      <c r="B44" s="15"/>
    </row>
    <row r="45" spans="2:8" x14ac:dyDescent="0.2">
      <c r="B45" s="48" t="s">
        <v>30</v>
      </c>
      <c r="C45" s="33"/>
      <c r="D45" s="33"/>
      <c r="E45" s="33"/>
      <c r="F45" s="33"/>
      <c r="G45" s="33"/>
      <c r="H45" s="33"/>
    </row>
    <row r="46" spans="2:8" x14ac:dyDescent="0.2">
      <c r="B46" s="33"/>
      <c r="C46" s="33"/>
      <c r="D46" s="33"/>
      <c r="E46" s="33"/>
      <c r="F46" s="33"/>
      <c r="G46" s="33"/>
      <c r="H46" s="33"/>
    </row>
    <row r="48" spans="2:8" ht="15.75" x14ac:dyDescent="0.2">
      <c r="B48" s="15"/>
    </row>
  </sheetData>
  <mergeCells count="7">
    <mergeCell ref="B45:H46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H48"/>
  <sheetViews>
    <sheetView zoomScaleNormal="100" workbookViewId="0">
      <pane xSplit="2" ySplit="11" topLeftCell="C12" activePane="bottomRight" state="frozen"/>
      <selection activeCell="N25" sqref="N25"/>
      <selection pane="topRight" activeCell="N25" sqref="N25"/>
      <selection pane="bottomLeft" activeCell="N25" sqref="N25"/>
      <selection pane="bottomRight" activeCell="H48" sqref="H48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85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thickBot="1" x14ac:dyDescent="0.25">
      <c r="B6" s="49" t="s">
        <v>39</v>
      </c>
      <c r="C6" s="50"/>
      <c r="D6" s="50"/>
      <c r="E6" s="50"/>
      <c r="F6" s="50"/>
      <c r="G6" s="50"/>
      <c r="H6" s="51"/>
    </row>
    <row r="7" spans="2:8" ht="12.75" customHeight="1" x14ac:dyDescent="0.2">
      <c r="B7" s="2" t="s">
        <v>2</v>
      </c>
      <c r="C7" s="34" t="s">
        <v>23</v>
      </c>
      <c r="D7" s="41" t="s">
        <v>24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6"/>
      <c r="D9" s="43"/>
      <c r="E9" s="6" t="s">
        <v>25</v>
      </c>
      <c r="F9" s="7" t="s">
        <v>26</v>
      </c>
      <c r="G9" s="7" t="s">
        <v>27</v>
      </c>
      <c r="H9" s="7" t="s">
        <v>28</v>
      </c>
    </row>
    <row r="10" spans="2:8" ht="13.5" thickBot="1" x14ac:dyDescent="0.25">
      <c r="B10" s="8" t="s">
        <v>6</v>
      </c>
      <c r="C10" s="9">
        <f>+C12+C13+C14</f>
        <v>0</v>
      </c>
      <c r="D10" s="9">
        <f t="shared" ref="D10:H10" si="0">+D12+D13+D14</f>
        <v>0</v>
      </c>
      <c r="E10" s="9">
        <f t="shared" si="0"/>
        <v>2465496</v>
      </c>
      <c r="F10" s="9">
        <f t="shared" si="0"/>
        <v>5338671</v>
      </c>
      <c r="G10" s="9">
        <f t="shared" si="0"/>
        <v>0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/>
      <c r="D12" s="10"/>
      <c r="E12" s="10">
        <v>1680513</v>
      </c>
      <c r="F12" s="10">
        <v>3504144</v>
      </c>
      <c r="G12" s="10"/>
      <c r="H12" s="10"/>
    </row>
    <row r="13" spans="2:8" ht="13.5" thickBot="1" x14ac:dyDescent="0.25">
      <c r="B13" s="11" t="s">
        <v>9</v>
      </c>
      <c r="C13" s="10"/>
      <c r="D13" s="10"/>
      <c r="E13" s="10">
        <v>756009</v>
      </c>
      <c r="F13" s="10">
        <v>1577054</v>
      </c>
      <c r="G13" s="10"/>
      <c r="H13" s="10"/>
    </row>
    <row r="14" spans="2:8" ht="13.5" thickBot="1" x14ac:dyDescent="0.25">
      <c r="B14" s="11" t="s">
        <v>10</v>
      </c>
      <c r="C14" s="10"/>
      <c r="D14" s="10"/>
      <c r="E14" s="10">
        <v>28974</v>
      </c>
      <c r="F14" s="10">
        <v>257473</v>
      </c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 t="shared" ref="C16:H16" si="1">+SUM(C17:C39)</f>
        <v>0</v>
      </c>
      <c r="D16" s="9">
        <f t="shared" si="1"/>
        <v>0</v>
      </c>
      <c r="E16" s="9">
        <f t="shared" si="1"/>
        <v>6552</v>
      </c>
      <c r="F16" s="9">
        <f t="shared" si="1"/>
        <v>378073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42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43</v>
      </c>
      <c r="C19" s="10"/>
      <c r="D19" s="10"/>
      <c r="E19" s="10"/>
      <c r="F19" s="10"/>
      <c r="G19" s="10"/>
      <c r="H19" s="10"/>
    </row>
    <row r="20" spans="2:8" ht="26.25" hidden="1" thickBot="1" x14ac:dyDescent="0.25">
      <c r="B20" s="13" t="s">
        <v>46</v>
      </c>
      <c r="C20" s="10"/>
      <c r="D20" s="10"/>
      <c r="E20" s="10"/>
      <c r="F20" s="10"/>
      <c r="G20" s="10"/>
      <c r="H20" s="10"/>
    </row>
    <row r="21" spans="2:8" ht="26.25" hidden="1" thickBot="1" x14ac:dyDescent="0.25">
      <c r="B21" s="13" t="s">
        <v>47</v>
      </c>
      <c r="C21" s="10"/>
      <c r="D21" s="10"/>
      <c r="E21" s="10"/>
      <c r="F21" s="10"/>
      <c r="G21" s="10"/>
      <c r="H21" s="10"/>
    </row>
    <row r="22" spans="2:8" ht="13.5" hidden="1" thickBot="1" x14ac:dyDescent="0.25">
      <c r="B22" s="13" t="s">
        <v>48</v>
      </c>
      <c r="C22" s="10"/>
      <c r="D22" s="10"/>
      <c r="E22" s="10"/>
      <c r="F22" s="10"/>
      <c r="G22" s="10"/>
      <c r="H22" s="10"/>
    </row>
    <row r="23" spans="2:8" ht="13.5" thickBot="1" x14ac:dyDescent="0.25">
      <c r="B23" s="13" t="s">
        <v>49</v>
      </c>
      <c r="C23" s="10"/>
      <c r="D23" s="10"/>
      <c r="E23" s="10">
        <v>6552</v>
      </c>
      <c r="F23" s="10">
        <v>378073</v>
      </c>
      <c r="G23" s="10"/>
      <c r="H23" s="10"/>
    </row>
    <row r="24" spans="2:8" ht="26.25" hidden="1" thickBot="1" x14ac:dyDescent="0.25">
      <c r="B24" s="13" t="s">
        <v>50</v>
      </c>
      <c r="C24" s="10"/>
      <c r="D24" s="10"/>
      <c r="E24" s="10"/>
      <c r="F24" s="10"/>
      <c r="G24" s="10"/>
      <c r="H24" s="10"/>
    </row>
    <row r="25" spans="2:8" ht="39" hidden="1" thickBot="1" x14ac:dyDescent="0.25">
      <c r="B25" s="13" t="s">
        <v>89</v>
      </c>
      <c r="C25" s="10"/>
      <c r="D25" s="10"/>
      <c r="E25" s="10"/>
      <c r="F25" s="10"/>
      <c r="G25" s="10"/>
      <c r="H25" s="10"/>
    </row>
    <row r="26" spans="2:8" ht="39" hidden="1" thickBot="1" x14ac:dyDescent="0.25">
      <c r="B26" s="13" t="s">
        <v>44</v>
      </c>
      <c r="C26" s="10"/>
      <c r="D26" s="10"/>
      <c r="E26" s="10"/>
      <c r="F26" s="10"/>
      <c r="G26" s="10"/>
      <c r="H26" s="10"/>
    </row>
    <row r="27" spans="2:8" ht="51.75" hidden="1" thickBot="1" x14ac:dyDescent="0.25">
      <c r="B27" s="13" t="s">
        <v>45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51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52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53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54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55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56</v>
      </c>
      <c r="C33" s="10"/>
      <c r="D33" s="10"/>
      <c r="E33" s="10"/>
      <c r="F33" s="10"/>
      <c r="G33" s="10"/>
      <c r="H33" s="10"/>
    </row>
    <row r="34" spans="2:8" ht="13.5" hidden="1" thickBot="1" x14ac:dyDescent="0.25">
      <c r="B34" s="14"/>
      <c r="C34" s="10"/>
      <c r="D34" s="10"/>
      <c r="E34" s="10"/>
      <c r="F34" s="10"/>
      <c r="G34" s="10"/>
      <c r="H34" s="10"/>
    </row>
    <row r="35" spans="2:8" ht="13.5" hidden="1" thickBot="1" x14ac:dyDescent="0.25">
      <c r="B35" s="14"/>
      <c r="C35" s="10"/>
      <c r="D35" s="10"/>
      <c r="E35" s="10"/>
      <c r="F35" s="10"/>
      <c r="G35" s="10"/>
      <c r="H35" s="10"/>
    </row>
    <row r="36" spans="2:8" ht="13.5" hidden="1" thickBot="1" x14ac:dyDescent="0.25">
      <c r="B36" s="14"/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5"/>
      <c r="C39" s="10"/>
      <c r="D39" s="10"/>
      <c r="E39" s="10"/>
      <c r="F39" s="10"/>
      <c r="G39" s="10"/>
      <c r="H39" s="10"/>
    </row>
    <row r="40" spans="2:8" ht="13.5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8" t="s">
        <v>12</v>
      </c>
      <c r="C41" s="9">
        <f>+C16+C10</f>
        <v>0</v>
      </c>
      <c r="D41" s="9">
        <f t="shared" ref="D41:H41" si="2">+D16+D10</f>
        <v>0</v>
      </c>
      <c r="E41" s="9">
        <f t="shared" si="2"/>
        <v>2472048</v>
      </c>
      <c r="F41" s="9">
        <f t="shared" si="2"/>
        <v>5716744</v>
      </c>
      <c r="G41" s="9">
        <f t="shared" si="2"/>
        <v>0</v>
      </c>
      <c r="H41" s="9">
        <f t="shared" si="2"/>
        <v>0</v>
      </c>
    </row>
    <row r="42" spans="2:8" ht="13.5" thickBot="1" x14ac:dyDescent="0.25">
      <c r="B42" s="5"/>
      <c r="C42" s="10"/>
      <c r="D42" s="10"/>
      <c r="E42" s="10"/>
      <c r="F42" s="10"/>
      <c r="G42" s="10"/>
      <c r="H42" s="10"/>
    </row>
    <row r="43" spans="2:8" ht="13.5" thickBot="1" x14ac:dyDescent="0.25">
      <c r="B43" s="5" t="s">
        <v>13</v>
      </c>
      <c r="C43" s="30"/>
      <c r="D43" s="30"/>
      <c r="E43" s="30">
        <v>146</v>
      </c>
      <c r="F43" s="30">
        <v>142</v>
      </c>
      <c r="G43" s="30"/>
      <c r="H43" s="30"/>
    </row>
    <row r="44" spans="2:8" ht="15.75" x14ac:dyDescent="0.2">
      <c r="B44" s="15"/>
    </row>
    <row r="45" spans="2:8" x14ac:dyDescent="0.2">
      <c r="B45" s="48" t="s">
        <v>30</v>
      </c>
      <c r="C45" s="33"/>
      <c r="D45" s="33"/>
      <c r="E45" s="33"/>
      <c r="F45" s="33"/>
      <c r="G45" s="33"/>
      <c r="H45" s="33"/>
    </row>
    <row r="46" spans="2:8" x14ac:dyDescent="0.2">
      <c r="B46" s="33"/>
      <c r="C46" s="33"/>
      <c r="D46" s="33"/>
      <c r="E46" s="33"/>
      <c r="F46" s="33"/>
      <c r="G46" s="33"/>
      <c r="H46" s="33"/>
    </row>
    <row r="48" spans="2:8" ht="15.75" x14ac:dyDescent="0.2">
      <c r="B48" s="15"/>
    </row>
  </sheetData>
  <mergeCells count="7">
    <mergeCell ref="B45:H46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политики+програми</vt:lpstr>
      <vt:lpstr>Програми - ОБЩО</vt:lpstr>
      <vt:lpstr>Програми 1</vt:lpstr>
      <vt:lpstr>Програми 2</vt:lpstr>
      <vt:lpstr>Програми 3</vt:lpstr>
      <vt:lpstr>Програми 4</vt:lpstr>
      <vt:lpstr>Програми 5</vt:lpstr>
      <vt:lpstr>Програми 6</vt:lpstr>
      <vt:lpstr>Програми 7</vt:lpstr>
      <vt:lpstr>Програми 8</vt:lpstr>
      <vt:lpstr>Програми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Валерия Димитрова</cp:lastModifiedBy>
  <dcterms:created xsi:type="dcterms:W3CDTF">2016-04-01T09:51:31Z</dcterms:created>
  <dcterms:modified xsi:type="dcterms:W3CDTF">2023-07-27T16:33:38Z</dcterms:modified>
</cp:coreProperties>
</file>